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0" yWindow="75" windowWidth="15195" windowHeight="9210"/>
  </bookViews>
  <sheets>
    <sheet name="Datos" sheetId="1" r:id="rId1"/>
    <sheet name="Sumas" sheetId="4" r:id="rId2"/>
  </sheets>
  <calcPr calcId="144525"/>
</workbook>
</file>

<file path=xl/calcChain.xml><?xml version="1.0" encoding="utf-8"?>
<calcChain xmlns="http://schemas.openxmlformats.org/spreadsheetml/2006/main">
  <c r="B1" i="1" l="1"/>
  <c r="A56" i="4" l="1"/>
  <c r="A55" i="4"/>
  <c r="A54" i="4"/>
  <c r="B53" i="4"/>
  <c r="B52" i="4"/>
  <c r="C51" i="4"/>
  <c r="D50" i="4"/>
  <c r="E49" i="4"/>
  <c r="F48" i="4"/>
  <c r="H47" i="4"/>
  <c r="J46" i="4"/>
  <c r="A53" i="4"/>
  <c r="A52" i="4"/>
  <c r="B51" i="4"/>
  <c r="C50" i="4"/>
  <c r="D49" i="4"/>
  <c r="E48" i="4"/>
  <c r="G47" i="4"/>
  <c r="I46" i="4"/>
  <c r="K45" i="4"/>
  <c r="A51" i="4"/>
  <c r="B50" i="4"/>
  <c r="C49" i="4"/>
  <c r="D48" i="4"/>
  <c r="F47" i="4"/>
  <c r="H46" i="4"/>
  <c r="J45" i="4"/>
  <c r="M44" i="4"/>
  <c r="B49" i="4"/>
  <c r="C48" i="4"/>
  <c r="E47" i="4"/>
  <c r="G46" i="4"/>
  <c r="I45" i="4"/>
  <c r="L44" i="4"/>
  <c r="O43" i="4"/>
  <c r="D47" i="4"/>
  <c r="F46" i="4"/>
  <c r="H45" i="4"/>
  <c r="K44" i="4"/>
  <c r="N43" i="4"/>
  <c r="Q42" i="4"/>
  <c r="G45" i="4"/>
  <c r="J44" i="4"/>
  <c r="M43" i="4"/>
  <c r="P42" i="4"/>
  <c r="T41" i="4"/>
  <c r="L43" i="4"/>
  <c r="O42" i="4"/>
  <c r="S41" i="4"/>
  <c r="V40" i="4"/>
  <c r="R41" i="4"/>
  <c r="U40" i="4"/>
  <c r="X39" i="4"/>
  <c r="W39" i="4"/>
  <c r="AA38" i="4"/>
  <c r="AC37" i="4"/>
  <c r="A50" i="4"/>
  <c r="A49" i="4"/>
  <c r="B48" i="4"/>
  <c r="C47" i="4"/>
  <c r="E46" i="4"/>
  <c r="F45" i="4"/>
  <c r="I44" i="4"/>
  <c r="K43" i="4"/>
  <c r="A48" i="4"/>
  <c r="B47" i="4"/>
  <c r="D46" i="4"/>
  <c r="E45" i="4"/>
  <c r="H44" i="4"/>
  <c r="J43" i="4"/>
  <c r="N42" i="4"/>
  <c r="C46" i="4"/>
  <c r="D45" i="4"/>
  <c r="G44" i="4"/>
  <c r="I43" i="4"/>
  <c r="M42" i="4"/>
  <c r="Q41" i="4"/>
  <c r="F44" i="4"/>
  <c r="H43" i="4"/>
  <c r="L42" i="4"/>
  <c r="P41" i="4"/>
  <c r="T40" i="4"/>
  <c r="K42" i="4"/>
  <c r="O41" i="4"/>
  <c r="S40" i="4"/>
  <c r="V39" i="4"/>
  <c r="R40" i="4"/>
  <c r="U39" i="4"/>
  <c r="Z38" i="4"/>
  <c r="Y38" i="4"/>
  <c r="AB37" i="4"/>
  <c r="AE36" i="4"/>
  <c r="A47" i="4"/>
  <c r="B46" i="4"/>
  <c r="C45" i="4"/>
  <c r="E44" i="4"/>
  <c r="G43" i="4"/>
  <c r="J42" i="4"/>
  <c r="N41" i="4"/>
  <c r="B45" i="4"/>
  <c r="D44" i="4"/>
  <c r="F43" i="4"/>
  <c r="I42" i="4"/>
  <c r="M41" i="4"/>
  <c r="Q40" i="4"/>
  <c r="E43" i="4"/>
  <c r="H42" i="4"/>
  <c r="L41" i="4"/>
  <c r="P40" i="4"/>
  <c r="T39" i="4"/>
  <c r="K41" i="4"/>
  <c r="O40" i="4"/>
  <c r="S39" i="4"/>
  <c r="X38" i="4"/>
  <c r="R39" i="4"/>
  <c r="W38" i="4"/>
  <c r="AA37" i="4"/>
  <c r="Z37" i="4"/>
  <c r="AD36" i="4"/>
  <c r="AG35" i="4"/>
  <c r="C44" i="4"/>
  <c r="D43" i="4"/>
  <c r="G42" i="4"/>
  <c r="J41" i="4"/>
  <c r="N40" i="4"/>
  <c r="Q39" i="4"/>
  <c r="F42" i="4"/>
  <c r="I41" i="4"/>
  <c r="M40" i="4"/>
  <c r="P39" i="4"/>
  <c r="V38" i="4"/>
  <c r="L40" i="4"/>
  <c r="O39" i="4"/>
  <c r="U38" i="4"/>
  <c r="Y37" i="4"/>
  <c r="T38" i="4"/>
  <c r="X37" i="4"/>
  <c r="AC36" i="4"/>
  <c r="AB36" i="4"/>
  <c r="AF35" i="4"/>
  <c r="AI34" i="4"/>
  <c r="H41" i="4"/>
  <c r="K40" i="4"/>
  <c r="N39" i="4"/>
  <c r="S38" i="4"/>
  <c r="W37" i="4"/>
  <c r="M39" i="4"/>
  <c r="R38" i="4"/>
  <c r="V37" i="4"/>
  <c r="AA36" i="4"/>
  <c r="U37" i="4"/>
  <c r="Z36" i="4"/>
  <c r="AE35" i="4"/>
  <c r="AD35" i="4"/>
  <c r="AH34" i="4"/>
  <c r="AJ33" i="4"/>
  <c r="Q38" i="4"/>
  <c r="T37" i="4"/>
  <c r="Y36" i="4"/>
  <c r="AC35" i="4"/>
  <c r="X36" i="4"/>
  <c r="AB35" i="4"/>
  <c r="AG34" i="4"/>
  <c r="AF34" i="4"/>
  <c r="AI33" i="4"/>
  <c r="AL32" i="4"/>
  <c r="AA35" i="4"/>
  <c r="AE34" i="4"/>
  <c r="AH33" i="4"/>
  <c r="AG33" i="4"/>
  <c r="AK32" i="4"/>
  <c r="AM31" i="4"/>
  <c r="AJ32" i="4"/>
  <c r="AL31" i="4"/>
  <c r="AM30" i="4"/>
  <c r="AN29" i="4"/>
  <c r="A46" i="4"/>
  <c r="A45" i="4"/>
  <c r="B44" i="4"/>
  <c r="C43" i="4"/>
  <c r="E42" i="4"/>
  <c r="G41" i="4"/>
  <c r="J40" i="4"/>
  <c r="A44" i="4"/>
  <c r="B43" i="4"/>
  <c r="D42" i="4"/>
  <c r="F41" i="4"/>
  <c r="I40" i="4"/>
  <c r="L39" i="4"/>
  <c r="C42" i="4"/>
  <c r="E41" i="4"/>
  <c r="H40" i="4"/>
  <c r="K39" i="4"/>
  <c r="P38" i="4"/>
  <c r="G40" i="4"/>
  <c r="J39" i="4"/>
  <c r="O38" i="4"/>
  <c r="S37" i="4"/>
  <c r="N38" i="4"/>
  <c r="R37" i="4"/>
  <c r="W36" i="4"/>
  <c r="V36" i="4"/>
  <c r="Z35" i="4"/>
  <c r="AD34" i="4"/>
  <c r="A43" i="4"/>
  <c r="B42" i="4"/>
  <c r="D41" i="4"/>
  <c r="F40" i="4"/>
  <c r="I39" i="4"/>
  <c r="M38" i="4"/>
  <c r="C41" i="4"/>
  <c r="E40" i="4"/>
  <c r="H39" i="4"/>
  <c r="L38" i="4"/>
  <c r="Q37" i="4"/>
  <c r="G39" i="4"/>
  <c r="K38" i="4"/>
  <c r="P37" i="4"/>
  <c r="U36" i="4"/>
  <c r="O37" i="4"/>
  <c r="T36" i="4"/>
  <c r="Y35" i="4"/>
  <c r="X35" i="4"/>
  <c r="AC34" i="4"/>
  <c r="AF33" i="4"/>
  <c r="D40" i="4"/>
  <c r="F39" i="4"/>
  <c r="J38" i="4"/>
  <c r="N37" i="4"/>
  <c r="S36" i="4"/>
  <c r="I38" i="4"/>
  <c r="M37" i="4"/>
  <c r="R36" i="4"/>
  <c r="W35" i="4"/>
  <c r="Q36" i="4"/>
  <c r="V35" i="4"/>
  <c r="AB34" i="4"/>
  <c r="AA34" i="4"/>
  <c r="AE33" i="4"/>
  <c r="AI32" i="4"/>
  <c r="L37" i="4"/>
  <c r="P36" i="4"/>
  <c r="U35" i="4"/>
  <c r="Z34" i="4"/>
  <c r="T35" i="4"/>
  <c r="Y34" i="4"/>
  <c r="AD33" i="4"/>
  <c r="AC33" i="4"/>
  <c r="AH32" i="4"/>
  <c r="AK31" i="4"/>
  <c r="X34" i="4"/>
  <c r="AB33" i="4"/>
  <c r="AG32" i="4"/>
  <c r="AF32" i="4"/>
  <c r="AJ31" i="4"/>
  <c r="AL30" i="4"/>
  <c r="AI31" i="4"/>
  <c r="AK30" i="4"/>
  <c r="AM29" i="4"/>
  <c r="AN28" i="4"/>
  <c r="A42" i="4"/>
  <c r="B41" i="4"/>
  <c r="C40" i="4"/>
  <c r="E39" i="4"/>
  <c r="H38" i="4"/>
  <c r="K37" i="4"/>
  <c r="B40" i="4"/>
  <c r="D39" i="4"/>
  <c r="G38" i="4"/>
  <c r="J37" i="4"/>
  <c r="O36" i="4"/>
  <c r="F38" i="4"/>
  <c r="I37" i="4"/>
  <c r="N36" i="4"/>
  <c r="S35" i="4"/>
  <c r="M36" i="4"/>
  <c r="R35" i="4"/>
  <c r="W34" i="4"/>
  <c r="V34" i="4"/>
  <c r="AA33" i="4"/>
  <c r="AE32" i="4"/>
  <c r="C39" i="4"/>
  <c r="E38" i="4"/>
  <c r="H37" i="4"/>
  <c r="L36" i="4"/>
  <c r="Q35" i="4"/>
  <c r="G37" i="4"/>
  <c r="K36" i="4"/>
  <c r="P35" i="4"/>
  <c r="U34" i="4"/>
  <c r="O35" i="4"/>
  <c r="T34" i="4"/>
  <c r="Z33" i="4"/>
  <c r="Y33" i="4"/>
  <c r="AD32" i="4"/>
  <c r="AH31" i="4"/>
  <c r="J36" i="4"/>
  <c r="N35" i="4"/>
  <c r="S34" i="4"/>
  <c r="X33" i="4"/>
  <c r="R34" i="4"/>
  <c r="W33" i="4"/>
  <c r="AC32" i="4"/>
  <c r="AB32" i="4"/>
  <c r="AG31" i="4"/>
  <c r="AJ30" i="4"/>
  <c r="V33" i="4"/>
  <c r="AA32" i="4"/>
  <c r="AF31" i="4"/>
  <c r="AE31" i="4"/>
  <c r="AI30" i="4"/>
  <c r="AL29" i="4"/>
  <c r="AH30" i="4"/>
  <c r="AK29" i="4"/>
  <c r="AM28" i="4"/>
  <c r="AM27" i="4"/>
  <c r="D38" i="4"/>
  <c r="F37" i="4"/>
  <c r="I36" i="4"/>
  <c r="M35" i="4"/>
  <c r="Q34" i="4"/>
  <c r="H36" i="4"/>
  <c r="L35" i="4"/>
  <c r="P34" i="4"/>
  <c r="U33" i="4"/>
  <c r="O34" i="4"/>
  <c r="T33" i="4"/>
  <c r="Z32" i="4"/>
  <c r="Y32" i="4"/>
  <c r="AD31" i="4"/>
  <c r="AG30" i="4"/>
  <c r="K35" i="4"/>
  <c r="N34" i="4"/>
  <c r="S33" i="4"/>
  <c r="X32" i="4"/>
  <c r="R33" i="4"/>
  <c r="W32" i="4"/>
  <c r="AC31" i="4"/>
  <c r="AB31" i="4"/>
  <c r="AF30" i="4"/>
  <c r="AJ29" i="4"/>
  <c r="V32" i="4"/>
  <c r="AA31" i="4"/>
  <c r="AE30" i="4"/>
  <c r="AD30" i="4"/>
  <c r="AI29" i="4"/>
  <c r="AL28" i="4"/>
  <c r="AH29" i="4"/>
  <c r="AK28" i="4"/>
  <c r="AL27" i="4"/>
  <c r="AM26" i="4"/>
  <c r="M34" i="4"/>
  <c r="Q33" i="4"/>
  <c r="U32" i="4"/>
  <c r="Z31" i="4"/>
  <c r="T32" i="4"/>
  <c r="Y31" i="4"/>
  <c r="AC30" i="4"/>
  <c r="AB30" i="4"/>
  <c r="AG29" i="4"/>
  <c r="AJ28" i="4"/>
  <c r="X31" i="4"/>
  <c r="AA30" i="4"/>
  <c r="AF29" i="4"/>
  <c r="AE29" i="4"/>
  <c r="AI28" i="4"/>
  <c r="AK27" i="4"/>
  <c r="AH28" i="4"/>
  <c r="AJ27" i="4"/>
  <c r="AL26" i="4"/>
  <c r="AL25" i="4"/>
  <c r="Z30" i="4"/>
  <c r="AD29" i="4"/>
  <c r="AG28" i="4"/>
  <c r="AF28" i="4"/>
  <c r="AI27" i="4"/>
  <c r="AK26" i="4"/>
  <c r="AH27" i="4"/>
  <c r="AJ26" i="4"/>
  <c r="AK25" i="4"/>
  <c r="AJ24" i="4"/>
  <c r="AI26" i="4"/>
  <c r="AJ25" i="4"/>
  <c r="AI24" i="4"/>
  <c r="AI23" i="4"/>
  <c r="AG22" i="4"/>
  <c r="A41" i="4"/>
  <c r="A40" i="4"/>
  <c r="B39" i="4"/>
  <c r="C38" i="4"/>
  <c r="E37" i="4"/>
  <c r="G36" i="4"/>
  <c r="A39" i="4"/>
  <c r="B38" i="4"/>
  <c r="D37" i="4"/>
  <c r="F36" i="4"/>
  <c r="J35" i="4"/>
  <c r="C37" i="4"/>
  <c r="E36" i="4"/>
  <c r="I35" i="4"/>
  <c r="L34" i="4"/>
  <c r="H35" i="4"/>
  <c r="K34" i="4"/>
  <c r="P33" i="4"/>
  <c r="O33" i="4"/>
  <c r="S32" i="4"/>
  <c r="W31" i="4"/>
  <c r="A38" i="4"/>
  <c r="B37" i="4"/>
  <c r="D36" i="4"/>
  <c r="G35" i="4"/>
  <c r="J34" i="4"/>
  <c r="C36" i="4"/>
  <c r="F35" i="4"/>
  <c r="I34" i="4"/>
  <c r="N33" i="4"/>
  <c r="H34" i="4"/>
  <c r="M33" i="4"/>
  <c r="R32" i="4"/>
  <c r="Q32" i="4"/>
  <c r="V31" i="4"/>
  <c r="Y30" i="4"/>
  <c r="E35" i="4"/>
  <c r="G34" i="4"/>
  <c r="L33" i="4"/>
  <c r="P32" i="4"/>
  <c r="K33" i="4"/>
  <c r="O32" i="4"/>
  <c r="U31" i="4"/>
  <c r="T31" i="4"/>
  <c r="X30" i="4"/>
  <c r="AC29" i="4"/>
  <c r="N32" i="4"/>
  <c r="S31" i="4"/>
  <c r="W30" i="4"/>
  <c r="V30" i="4"/>
  <c r="AB29" i="4"/>
  <c r="AE28" i="4"/>
  <c r="AA29" i="4"/>
  <c r="AD28" i="4"/>
  <c r="AG27" i="4"/>
  <c r="AH26" i="4"/>
  <c r="A37" i="4"/>
  <c r="B36" i="4"/>
  <c r="D35" i="4"/>
  <c r="F34" i="4"/>
  <c r="J33" i="4"/>
  <c r="C35" i="4"/>
  <c r="E34" i="4"/>
  <c r="I33" i="4"/>
  <c r="M32" i="4"/>
  <c r="H33" i="4"/>
  <c r="L32" i="4"/>
  <c r="R31" i="4"/>
  <c r="Q31" i="4"/>
  <c r="U30" i="4"/>
  <c r="Z29" i="4"/>
  <c r="D34" i="4"/>
  <c r="G33" i="4"/>
  <c r="K32" i="4"/>
  <c r="P31" i="4"/>
  <c r="J32" i="4"/>
  <c r="O31" i="4"/>
  <c r="T30" i="4"/>
  <c r="S30" i="4"/>
  <c r="Y29" i="4"/>
  <c r="AC28" i="4"/>
  <c r="N31" i="4"/>
  <c r="R30" i="4"/>
  <c r="X29" i="4"/>
  <c r="W29" i="4"/>
  <c r="AB28" i="4"/>
  <c r="AF27" i="4"/>
  <c r="AA28" i="4"/>
  <c r="AE27" i="4"/>
  <c r="AG26" i="4"/>
  <c r="AI25" i="4"/>
  <c r="F33" i="4"/>
  <c r="I32" i="4"/>
  <c r="M31" i="4"/>
  <c r="Q30" i="4"/>
  <c r="L31" i="4"/>
  <c r="P30" i="4"/>
  <c r="V29" i="4"/>
  <c r="U29" i="4"/>
  <c r="Z28" i="4"/>
  <c r="AD27" i="4"/>
  <c r="O30" i="4"/>
  <c r="T29" i="4"/>
  <c r="Y28" i="4"/>
  <c r="X28" i="4"/>
  <c r="AC27" i="4"/>
  <c r="AF26" i="4"/>
  <c r="AB27" i="4"/>
  <c r="AE26" i="4"/>
  <c r="AH25" i="4"/>
  <c r="AH24" i="4"/>
  <c r="S29" i="4"/>
  <c r="W28" i="4"/>
  <c r="AA27" i="4"/>
  <c r="Z27" i="4"/>
  <c r="AD26" i="4"/>
  <c r="AG25" i="4"/>
  <c r="AC26" i="4"/>
  <c r="AF25" i="4"/>
  <c r="AG24" i="4"/>
  <c r="AH23" i="4"/>
  <c r="AE25" i="4"/>
  <c r="AF24" i="4"/>
  <c r="AG23" i="4"/>
  <c r="AF22" i="4"/>
  <c r="AE21" i="4"/>
  <c r="A36" i="4"/>
  <c r="B35" i="4"/>
  <c r="C34" i="4"/>
  <c r="E33" i="4"/>
  <c r="H32" i="4"/>
  <c r="B34" i="4"/>
  <c r="D33" i="4"/>
  <c r="G32" i="4"/>
  <c r="K31" i="4"/>
  <c r="F32" i="4"/>
  <c r="J31" i="4"/>
  <c r="N30" i="4"/>
  <c r="M30" i="4"/>
  <c r="R29" i="4"/>
  <c r="V28" i="4"/>
  <c r="C33" i="4"/>
  <c r="E32" i="4"/>
  <c r="I31" i="4"/>
  <c r="L30" i="4"/>
  <c r="H31" i="4"/>
  <c r="K30" i="4"/>
  <c r="Q29" i="4"/>
  <c r="P29" i="4"/>
  <c r="U28" i="4"/>
  <c r="Y27" i="4"/>
  <c r="J30" i="4"/>
  <c r="O29" i="4"/>
  <c r="T28" i="4"/>
  <c r="S28" i="4"/>
  <c r="X27" i="4"/>
  <c r="AB26" i="4"/>
  <c r="W27" i="4"/>
  <c r="AA26" i="4"/>
  <c r="AD25" i="4"/>
  <c r="AE24" i="4"/>
  <c r="D32" i="4"/>
  <c r="G31" i="4"/>
  <c r="I30" i="4"/>
  <c r="N29" i="4"/>
  <c r="H30" i="4"/>
  <c r="M29" i="4"/>
  <c r="R28" i="4"/>
  <c r="Q28" i="4"/>
  <c r="V27" i="4"/>
  <c r="Z26" i="4"/>
  <c r="L29" i="4"/>
  <c r="P28" i="4"/>
  <c r="U27" i="4"/>
  <c r="T27" i="4"/>
  <c r="Y26" i="4"/>
  <c r="AC25" i="4"/>
  <c r="X26" i="4"/>
  <c r="AB25" i="4"/>
  <c r="AD24" i="4"/>
  <c r="AF23" i="4"/>
  <c r="O28" i="4"/>
  <c r="S27" i="4"/>
  <c r="W26" i="4"/>
  <c r="V26" i="4"/>
  <c r="AA25" i="4"/>
  <c r="AC24" i="4"/>
  <c r="Z25" i="4"/>
  <c r="AB24" i="4"/>
  <c r="AE23" i="4"/>
  <c r="AE22" i="4"/>
  <c r="AA24" i="4"/>
  <c r="AD23" i="4"/>
  <c r="AD22" i="4"/>
  <c r="AD21" i="4"/>
  <c r="AC20" i="4"/>
  <c r="F31" i="4"/>
  <c r="G30" i="4"/>
  <c r="K29" i="4"/>
  <c r="N28" i="4"/>
  <c r="J29" i="4"/>
  <c r="M28" i="4"/>
  <c r="R27" i="4"/>
  <c r="Q27" i="4"/>
  <c r="U26" i="4"/>
  <c r="Y25" i="4"/>
  <c r="L28" i="4"/>
  <c r="P27" i="4"/>
  <c r="T26" i="4"/>
  <c r="S26" i="4"/>
  <c r="X25" i="4"/>
  <c r="Z24" i="4"/>
  <c r="W25" i="4"/>
  <c r="Y24" i="4"/>
  <c r="AC23" i="4"/>
  <c r="AC22" i="4"/>
  <c r="O27" i="4"/>
  <c r="R26" i="4"/>
  <c r="V25" i="4"/>
  <c r="U25" i="4"/>
  <c r="X24" i="4"/>
  <c r="AB23" i="4"/>
  <c r="W24" i="4"/>
  <c r="AA23" i="4"/>
  <c r="AB22" i="4"/>
  <c r="AC21" i="4"/>
  <c r="Z23" i="4"/>
  <c r="AA22" i="4"/>
  <c r="AB21" i="4"/>
  <c r="AB20" i="4"/>
  <c r="AA19" i="4"/>
  <c r="Q26" i="4"/>
  <c r="T25" i="4"/>
  <c r="V24" i="4"/>
  <c r="U24" i="4"/>
  <c r="Y23" i="4"/>
  <c r="Z22" i="4"/>
  <c r="X23" i="4"/>
  <c r="Y22" i="4"/>
  <c r="AA21" i="4"/>
  <c r="AA20" i="4"/>
  <c r="X22" i="4"/>
  <c r="Z21" i="4"/>
  <c r="Z20" i="4"/>
  <c r="Z19" i="4"/>
  <c r="X18" i="4"/>
  <c r="Y21" i="4"/>
  <c r="Y20" i="4"/>
  <c r="Y19" i="4"/>
  <c r="W18" i="4"/>
  <c r="V17" i="4"/>
  <c r="T16" i="4"/>
  <c r="A35" i="4"/>
  <c r="A34" i="4"/>
  <c r="B33" i="4"/>
  <c r="C32" i="4"/>
  <c r="E31" i="4"/>
  <c r="A33" i="4"/>
  <c r="B32" i="4"/>
  <c r="D31" i="4"/>
  <c r="F30" i="4"/>
  <c r="C31" i="4"/>
  <c r="E30" i="4"/>
  <c r="I29" i="4"/>
  <c r="H29" i="4"/>
  <c r="K28" i="4"/>
  <c r="N27" i="4"/>
  <c r="A32" i="4"/>
  <c r="B31" i="4"/>
  <c r="D30" i="4"/>
  <c r="G29" i="4"/>
  <c r="C30" i="4"/>
  <c r="F29" i="4"/>
  <c r="J28" i="4"/>
  <c r="I28" i="4"/>
  <c r="M27" i="4"/>
  <c r="P26" i="4"/>
  <c r="E29" i="4"/>
  <c r="H28" i="4"/>
  <c r="L27" i="4"/>
  <c r="K27" i="4"/>
  <c r="O26" i="4"/>
  <c r="S25" i="4"/>
  <c r="N26" i="4"/>
  <c r="R25" i="4"/>
  <c r="T24" i="4"/>
  <c r="W23" i="4"/>
  <c r="A31" i="4"/>
  <c r="B30" i="4"/>
  <c r="D29" i="4"/>
  <c r="G28" i="4"/>
  <c r="C29" i="4"/>
  <c r="F28" i="4"/>
  <c r="J27" i="4"/>
  <c r="I27" i="4"/>
  <c r="M26" i="4"/>
  <c r="Q25" i="4"/>
  <c r="E28" i="4"/>
  <c r="H27" i="4"/>
  <c r="L26" i="4"/>
  <c r="K26" i="4"/>
  <c r="P25" i="4"/>
  <c r="S24" i="4"/>
  <c r="O25" i="4"/>
  <c r="R24" i="4"/>
  <c r="V23" i="4"/>
  <c r="W22" i="4"/>
  <c r="G27" i="4"/>
  <c r="J26" i="4"/>
  <c r="N25" i="4"/>
  <c r="M25" i="4"/>
  <c r="Q24" i="4"/>
  <c r="U23" i="4"/>
  <c r="P24" i="4"/>
  <c r="T23" i="4"/>
  <c r="V22" i="4"/>
  <c r="X21" i="4"/>
  <c r="S23" i="4"/>
  <c r="U22" i="4"/>
  <c r="W21" i="4"/>
  <c r="X20" i="4"/>
  <c r="X19" i="4"/>
  <c r="A30" i="4"/>
  <c r="B29" i="4"/>
  <c r="D28" i="4"/>
  <c r="F27" i="4"/>
  <c r="C28" i="4"/>
  <c r="E27" i="4"/>
  <c r="I26" i="4"/>
  <c r="H26" i="4"/>
  <c r="L25" i="4"/>
  <c r="O24" i="4"/>
  <c r="D27" i="4"/>
  <c r="G26" i="4"/>
  <c r="K25" i="4"/>
  <c r="J25" i="4"/>
  <c r="N24" i="4"/>
  <c r="R23" i="4"/>
  <c r="M24" i="4"/>
  <c r="Q23" i="4"/>
  <c r="T22" i="4"/>
  <c r="V21" i="4"/>
  <c r="F26" i="4"/>
  <c r="I25" i="4"/>
  <c r="L24" i="4"/>
  <c r="K24" i="4"/>
  <c r="P23" i="4"/>
  <c r="S22" i="4"/>
  <c r="O23" i="4"/>
  <c r="R22" i="4"/>
  <c r="U21" i="4"/>
  <c r="W20" i="4"/>
  <c r="Q22" i="4"/>
  <c r="T21" i="4"/>
  <c r="V20" i="4"/>
  <c r="W19" i="4"/>
  <c r="V18" i="4"/>
  <c r="H25" i="4"/>
  <c r="J24" i="4"/>
  <c r="N23" i="4"/>
  <c r="M23" i="4"/>
  <c r="P22" i="4"/>
  <c r="S21" i="4"/>
  <c r="O22" i="4"/>
  <c r="R21" i="4"/>
  <c r="U20" i="4"/>
  <c r="V19" i="4"/>
  <c r="Q21" i="4"/>
  <c r="T20" i="4"/>
  <c r="U19" i="4"/>
  <c r="U18" i="4"/>
  <c r="U17" i="4"/>
  <c r="S20" i="4"/>
  <c r="T19" i="4"/>
  <c r="T18" i="4"/>
  <c r="T17" i="4"/>
  <c r="S16" i="4"/>
  <c r="Q15" i="4"/>
  <c r="A29" i="4"/>
  <c r="B28" i="4"/>
  <c r="C27" i="4"/>
  <c r="E26" i="4"/>
  <c r="B27" i="4"/>
  <c r="D26" i="4"/>
  <c r="G25" i="4"/>
  <c r="F25" i="4"/>
  <c r="I24" i="4"/>
  <c r="L23" i="4"/>
  <c r="C26" i="4"/>
  <c r="E25" i="4"/>
  <c r="H24" i="4"/>
  <c r="G24" i="4"/>
  <c r="K23" i="4"/>
  <c r="N22" i="4"/>
  <c r="J23" i="4"/>
  <c r="M22" i="4"/>
  <c r="P21" i="4"/>
  <c r="R20" i="4"/>
  <c r="D25" i="4"/>
  <c r="F24" i="4"/>
  <c r="I23" i="4"/>
  <c r="H23" i="4"/>
  <c r="L22" i="4"/>
  <c r="O21" i="4"/>
  <c r="K22" i="4"/>
  <c r="N21" i="4"/>
  <c r="Q20" i="4"/>
  <c r="S19" i="4"/>
  <c r="M21" i="4"/>
  <c r="P20" i="4"/>
  <c r="R19" i="4"/>
  <c r="S18" i="4"/>
  <c r="S17" i="4"/>
  <c r="E24" i="4"/>
  <c r="G23" i="4"/>
  <c r="J22" i="4"/>
  <c r="I22" i="4"/>
  <c r="L21" i="4"/>
  <c r="O20" i="4"/>
  <c r="K21" i="4"/>
  <c r="N20" i="4"/>
  <c r="Q19" i="4"/>
  <c r="R18" i="4"/>
  <c r="M20" i="4"/>
  <c r="P19" i="4"/>
  <c r="Q18" i="4"/>
  <c r="R17" i="4"/>
  <c r="R16" i="4"/>
  <c r="O19" i="4"/>
  <c r="P18" i="4"/>
  <c r="Q17" i="4"/>
  <c r="Q16" i="4"/>
  <c r="P15" i="4"/>
  <c r="O14" i="4"/>
  <c r="F23" i="4"/>
  <c r="H22" i="4"/>
  <c r="J21" i="4"/>
  <c r="I21" i="4"/>
  <c r="L20" i="4"/>
  <c r="N19" i="4"/>
  <c r="K20" i="4"/>
  <c r="M19" i="4"/>
  <c r="O18" i="4"/>
  <c r="P17" i="4"/>
  <c r="L19" i="4"/>
  <c r="N18" i="4"/>
  <c r="O17" i="4"/>
  <c r="P16" i="4"/>
  <c r="O15" i="4"/>
  <c r="M18" i="4"/>
  <c r="N17" i="4"/>
  <c r="O16" i="4"/>
  <c r="N15" i="4"/>
  <c r="N14" i="4"/>
  <c r="M13" i="4"/>
  <c r="M17" i="4"/>
  <c r="N16" i="4"/>
  <c r="M15" i="4"/>
  <c r="M14" i="4"/>
  <c r="L13" i="4"/>
  <c r="K12" i="4"/>
  <c r="J11" i="4"/>
  <c r="A28" i="4"/>
  <c r="A27" i="4"/>
  <c r="B26" i="4"/>
  <c r="C25" i="4"/>
  <c r="A26" i="4"/>
  <c r="B25" i="4"/>
  <c r="D24" i="4"/>
  <c r="C24" i="4"/>
  <c r="E23" i="4"/>
  <c r="G22" i="4"/>
  <c r="A25" i="4"/>
  <c r="B24" i="4"/>
  <c r="D23" i="4"/>
  <c r="C23" i="4"/>
  <c r="F22" i="4"/>
  <c r="H21" i="4"/>
  <c r="E22" i="4"/>
  <c r="G21" i="4"/>
  <c r="J20" i="4"/>
  <c r="K19" i="4"/>
  <c r="A24" i="4"/>
  <c r="B23" i="4"/>
  <c r="D22" i="4"/>
  <c r="C22" i="4"/>
  <c r="F21" i="4"/>
  <c r="I20" i="4"/>
  <c r="E21" i="4"/>
  <c r="H20" i="4"/>
  <c r="J19" i="4"/>
  <c r="L18" i="4"/>
  <c r="G20" i="4"/>
  <c r="I19" i="4"/>
  <c r="K18" i="4"/>
  <c r="L17" i="4"/>
  <c r="M16" i="4"/>
  <c r="A23" i="4"/>
  <c r="B22" i="4"/>
  <c r="D21" i="4"/>
  <c r="C21" i="4"/>
  <c r="F20" i="4"/>
  <c r="H19" i="4"/>
  <c r="E20" i="4"/>
  <c r="G19" i="4"/>
  <c r="J18" i="4"/>
  <c r="K17" i="4"/>
  <c r="F19" i="4"/>
  <c r="I18" i="4"/>
  <c r="J17" i="4"/>
  <c r="L16" i="4"/>
  <c r="L15" i="4"/>
  <c r="H18" i="4"/>
  <c r="I17" i="4"/>
  <c r="K16" i="4"/>
  <c r="K15" i="4"/>
  <c r="L14" i="4"/>
  <c r="K13" i="4"/>
  <c r="A22" i="4"/>
  <c r="B21" i="4"/>
  <c r="D20" i="4"/>
  <c r="C20" i="4"/>
  <c r="E19" i="4"/>
  <c r="G18" i="4"/>
  <c r="D19" i="4"/>
  <c r="F18" i="4"/>
  <c r="H17" i="4"/>
  <c r="J16" i="4"/>
  <c r="E18" i="4"/>
  <c r="G17" i="4"/>
  <c r="I16" i="4"/>
  <c r="J15" i="4"/>
  <c r="K14" i="4"/>
  <c r="F17" i="4"/>
  <c r="H16" i="4"/>
  <c r="I15" i="4"/>
  <c r="J14" i="4"/>
  <c r="J13" i="4"/>
  <c r="J12" i="4"/>
  <c r="G16" i="4"/>
  <c r="H15" i="4"/>
  <c r="I14" i="4"/>
  <c r="I13" i="4"/>
  <c r="I12" i="4"/>
  <c r="I11" i="4"/>
  <c r="H10" i="4"/>
  <c r="A21" i="4"/>
  <c r="B20" i="4"/>
  <c r="C19" i="4"/>
  <c r="B19" i="4"/>
  <c r="D18" i="4"/>
  <c r="E17" i="4"/>
  <c r="C18" i="4"/>
  <c r="D17" i="4"/>
  <c r="F16" i="4"/>
  <c r="G15" i="4"/>
  <c r="C17" i="4"/>
  <c r="E16" i="4"/>
  <c r="F15" i="4"/>
  <c r="H14" i="4"/>
  <c r="H13" i="4"/>
  <c r="D16" i="4"/>
  <c r="E15" i="4"/>
  <c r="G14" i="4"/>
  <c r="G13" i="4"/>
  <c r="H12" i="4"/>
  <c r="H11" i="4"/>
  <c r="D15" i="4"/>
  <c r="F14" i="4"/>
  <c r="F13" i="4"/>
  <c r="G12" i="4"/>
  <c r="G11" i="4"/>
  <c r="G10" i="4"/>
  <c r="F9" i="4"/>
  <c r="E14" i="4"/>
  <c r="E13" i="4"/>
  <c r="F12" i="4"/>
  <c r="F11" i="4"/>
  <c r="F10" i="4"/>
  <c r="E9" i="4"/>
  <c r="E8" i="4"/>
  <c r="D7" i="4"/>
  <c r="A20" i="4"/>
  <c r="A19" i="4"/>
  <c r="B18" i="4"/>
  <c r="A18" i="4"/>
  <c r="B17" i="4"/>
  <c r="C16" i="4"/>
  <c r="A17" i="4"/>
  <c r="B16" i="4"/>
  <c r="C15" i="4"/>
  <c r="D14" i="4"/>
  <c r="A16" i="4"/>
  <c r="B15" i="4"/>
  <c r="C14" i="4"/>
  <c r="D13" i="4"/>
  <c r="E12" i="4"/>
  <c r="A15" i="4"/>
  <c r="B14" i="4"/>
  <c r="C13" i="4"/>
  <c r="D12" i="4"/>
  <c r="E11" i="4"/>
  <c r="E10" i="4"/>
  <c r="A14" i="4"/>
  <c r="B13" i="4"/>
  <c r="C12" i="4"/>
  <c r="D11" i="4"/>
  <c r="D10" i="4"/>
  <c r="D9" i="4"/>
  <c r="D8" i="4"/>
  <c r="A13" i="4"/>
  <c r="B12" i="4"/>
  <c r="C11" i="4"/>
  <c r="C10" i="4"/>
  <c r="C9" i="4"/>
  <c r="C8" i="4"/>
  <c r="C7" i="4"/>
  <c r="C6" i="4"/>
  <c r="A12" i="4"/>
  <c r="B11" i="4"/>
  <c r="B10" i="4"/>
  <c r="B9" i="4"/>
  <c r="B8" i="4"/>
  <c r="B7" i="4"/>
  <c r="B6" i="4"/>
  <c r="B5" i="4"/>
  <c r="B4" i="4"/>
  <c r="A11" i="4"/>
  <c r="A10" i="4"/>
  <c r="A9" i="4"/>
  <c r="A8" i="4"/>
  <c r="A7" i="4"/>
  <c r="A6" i="4"/>
  <c r="A5" i="4"/>
  <c r="A4" i="4"/>
  <c r="A3" i="4"/>
  <c r="A2" i="4"/>
  <c r="B4" i="1" l="1"/>
  <c r="B5" i="1"/>
  <c r="B2" i="1"/>
</calcChain>
</file>

<file path=xl/sharedStrings.xml><?xml version="1.0" encoding="utf-8"?>
<sst xmlns="http://schemas.openxmlformats.org/spreadsheetml/2006/main" count="4" uniqueCount="4">
  <si>
    <t>&lt;--- Número de combinaciones que deberían generarse</t>
  </si>
  <si>
    <t>&lt;--- Número de combinaciones listadas en la hoja Sumas (debería ser =B1)</t>
  </si>
  <si>
    <t>&lt;-- Suma de todas las sumas que deberían generarse</t>
  </si>
  <si>
    <t>&lt;-- Suma de las sumas listadas en la hoja Sumas (debería ser =B4)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</si>
</sst>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0" xfId="0" applyFont="1"/>
  </cellXfs>
  <cellStyles count="1">
    <cellStyle name="Normal" xfId="0" builtinId="0"/>
  </cellStyles>
  <dxfs count="6">
    <dxf>
      <fill>
        <patternFill>
          <bgColor indexed="5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7</xdr:row>
          <xdr:rowOff>38100</xdr:rowOff>
        </xdr:from>
        <xdr:to>
          <xdr:col>4</xdr:col>
          <xdr:colOff>552450</xdr:colOff>
          <xdr:row>10</xdr:row>
          <xdr:rowOff>57150</xdr:rowOff>
        </xdr:to>
        <xdr:sp macro="" textlink="">
          <xdr:nvSpPr>
            <xdr:cNvPr id="1025" name="cbListarCombinaciones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16"/>
  <sheetViews>
    <sheetView tabSelected="1" workbookViewId="0">
      <selection activeCell="B24" sqref="B24"/>
    </sheetView>
  </sheetViews>
  <sheetFormatPr baseColWidth="10" defaultRowHeight="12.75" x14ac:dyDescent="0.2"/>
  <cols>
    <col min="1" max="1" width="12.7109375" bestFit="1" customWidth="1"/>
  </cols>
  <sheetData>
    <row r="1" spans="1:3" x14ac:dyDescent="0.2">
      <c r="A1" s="1">
        <v>1</v>
      </c>
      <c r="B1">
        <f>2^COUNTA(A:A)-1</f>
        <v>1023</v>
      </c>
      <c r="C1" t="s">
        <v>0</v>
      </c>
    </row>
    <row r="2" spans="1:3" x14ac:dyDescent="0.2">
      <c r="A2" s="2">
        <v>2</v>
      </c>
      <c r="B2">
        <f ca="1">COUNT(INDIRECT("Sumas!1:1048576"))</f>
        <v>1023</v>
      </c>
      <c r="C2" t="s">
        <v>1</v>
      </c>
    </row>
    <row r="3" spans="1:3" x14ac:dyDescent="0.2">
      <c r="A3" s="2">
        <v>3</v>
      </c>
    </row>
    <row r="4" spans="1:3" x14ac:dyDescent="0.2">
      <c r="A4" s="2">
        <v>4</v>
      </c>
      <c r="B4">
        <f>SUM(A:A)*2^(COUNTA(A:A)-1)</f>
        <v>28160</v>
      </c>
      <c r="C4" s="4" t="s">
        <v>2</v>
      </c>
    </row>
    <row r="5" spans="1:3" x14ac:dyDescent="0.2">
      <c r="A5" s="2">
        <v>5</v>
      </c>
      <c r="B5">
        <f ca="1">SUM(INDIRECT("Sumas!1:1048576"))</f>
        <v>28160</v>
      </c>
      <c r="C5" s="4" t="s">
        <v>3</v>
      </c>
    </row>
    <row r="6" spans="1:3" x14ac:dyDescent="0.2">
      <c r="A6" s="2">
        <v>6</v>
      </c>
    </row>
    <row r="7" spans="1:3" x14ac:dyDescent="0.2">
      <c r="A7" s="2">
        <v>7</v>
      </c>
    </row>
    <row r="8" spans="1:3" x14ac:dyDescent="0.2">
      <c r="A8" s="2">
        <v>8</v>
      </c>
    </row>
    <row r="9" spans="1:3" x14ac:dyDescent="0.2">
      <c r="A9" s="2">
        <v>9</v>
      </c>
    </row>
    <row r="10" spans="1:3" x14ac:dyDescent="0.2">
      <c r="A10" s="2">
        <v>10</v>
      </c>
    </row>
    <row r="11" spans="1:3" x14ac:dyDescent="0.2">
      <c r="A11" s="2"/>
    </row>
    <row r="12" spans="1:3" x14ac:dyDescent="0.2">
      <c r="A12" s="2"/>
    </row>
    <row r="13" spans="1:3" x14ac:dyDescent="0.2">
      <c r="A13" s="2"/>
    </row>
    <row r="14" spans="1:3" x14ac:dyDescent="0.2">
      <c r="A14" s="2"/>
    </row>
    <row r="15" spans="1:3" x14ac:dyDescent="0.2">
      <c r="A15" s="2"/>
    </row>
    <row r="16" spans="1:3" ht="13.5" thickBot="1" x14ac:dyDescent="0.25">
      <c r="A16" s="3"/>
    </row>
  </sheetData>
  <phoneticPr fontId="1" type="noConversion"/>
  <pageMargins left="0.75" right="0.75" top="1" bottom="1" header="0" footer="0"/>
  <pageSetup paperSize="9" orientation="portrait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bListarCombinaciones">
          <controlPr defaultSize="0" autoLine="0" r:id="rId5">
            <anchor moveWithCells="1">
              <from>
                <xdr:col>2</xdr:col>
                <xdr:colOff>314325</xdr:colOff>
                <xdr:row>7</xdr:row>
                <xdr:rowOff>38100</xdr:rowOff>
              </from>
              <to>
                <xdr:col>4</xdr:col>
                <xdr:colOff>552450</xdr:colOff>
                <xdr:row>10</xdr:row>
                <xdr:rowOff>57150</xdr:rowOff>
              </to>
            </anchor>
          </controlPr>
        </control>
      </mc:Choice>
      <mc:Fallback>
        <control shapeId="1025" r:id="rId4" name="cbListarCombinaciones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N56"/>
  <sheetViews>
    <sheetView workbookViewId="0">
      <selection activeCell="A28" sqref="A28"/>
    </sheetView>
  </sheetViews>
  <sheetFormatPr baseColWidth="10" defaultRowHeight="12.75" x14ac:dyDescent="0.2"/>
  <cols>
    <col min="1" max="40" width="3" bestFit="1" customWidth="1"/>
  </cols>
  <sheetData>
    <row r="2" spans="1:20" x14ac:dyDescent="0.2">
      <c r="A2">
        <f>1</f>
        <v>1</v>
      </c>
    </row>
    <row r="3" spans="1:20" x14ac:dyDescent="0.2">
      <c r="A3">
        <f>2</f>
        <v>2</v>
      </c>
    </row>
    <row r="4" spans="1:20" x14ac:dyDescent="0.2">
      <c r="A4">
        <f>3</f>
        <v>3</v>
      </c>
      <c r="B4">
        <f>1+2</f>
        <v>3</v>
      </c>
    </row>
    <row r="5" spans="1:20" x14ac:dyDescent="0.2">
      <c r="A5">
        <f>4</f>
        <v>4</v>
      </c>
      <c r="B5">
        <f>1+3</f>
        <v>4</v>
      </c>
    </row>
    <row r="6" spans="1:20" x14ac:dyDescent="0.2">
      <c r="A6">
        <f>5</f>
        <v>5</v>
      </c>
      <c r="B6">
        <f>1+4</f>
        <v>5</v>
      </c>
      <c r="C6">
        <f>2+3</f>
        <v>5</v>
      </c>
    </row>
    <row r="7" spans="1:20" x14ac:dyDescent="0.2">
      <c r="A7">
        <f>6</f>
        <v>6</v>
      </c>
      <c r="B7">
        <f>1+5</f>
        <v>6</v>
      </c>
      <c r="C7">
        <f>2+4</f>
        <v>6</v>
      </c>
      <c r="D7">
        <f>1+2+3</f>
        <v>6</v>
      </c>
    </row>
    <row r="8" spans="1:20" x14ac:dyDescent="0.2">
      <c r="A8">
        <f>7</f>
        <v>7</v>
      </c>
      <c r="B8">
        <f>1+6</f>
        <v>7</v>
      </c>
      <c r="C8">
        <f>2+5</f>
        <v>7</v>
      </c>
      <c r="D8">
        <f>3+4</f>
        <v>7</v>
      </c>
      <c r="E8">
        <f>1+2+4</f>
        <v>7</v>
      </c>
    </row>
    <row r="9" spans="1:20" x14ac:dyDescent="0.2">
      <c r="A9">
        <f>8</f>
        <v>8</v>
      </c>
      <c r="B9">
        <f>1+7</f>
        <v>8</v>
      </c>
      <c r="C9">
        <f>2+6</f>
        <v>8</v>
      </c>
      <c r="D9">
        <f>3+5</f>
        <v>8</v>
      </c>
      <c r="E9">
        <f>1+2+5</f>
        <v>8</v>
      </c>
      <c r="F9">
        <f>1+3+4</f>
        <v>8</v>
      </c>
    </row>
    <row r="10" spans="1:20" x14ac:dyDescent="0.2">
      <c r="A10">
        <f>9</f>
        <v>9</v>
      </c>
      <c r="B10">
        <f>1+8</f>
        <v>9</v>
      </c>
      <c r="C10">
        <f>2+7</f>
        <v>9</v>
      </c>
      <c r="D10">
        <f>3+6</f>
        <v>9</v>
      </c>
      <c r="E10">
        <f>4+5</f>
        <v>9</v>
      </c>
      <c r="F10">
        <f>1+2+6</f>
        <v>9</v>
      </c>
      <c r="G10">
        <f>1+3+5</f>
        <v>9</v>
      </c>
      <c r="H10">
        <f>2+3+4</f>
        <v>9</v>
      </c>
    </row>
    <row r="11" spans="1:20" x14ac:dyDescent="0.2">
      <c r="A11">
        <f>10</f>
        <v>10</v>
      </c>
      <c r="B11">
        <f>1+9</f>
        <v>10</v>
      </c>
      <c r="C11">
        <f>2+8</f>
        <v>10</v>
      </c>
      <c r="D11">
        <f>3+7</f>
        <v>10</v>
      </c>
      <c r="E11">
        <f>4+6</f>
        <v>10</v>
      </c>
      <c r="F11">
        <f>1+2+7</f>
        <v>10</v>
      </c>
      <c r="G11">
        <f>1+3+6</f>
        <v>10</v>
      </c>
      <c r="H11">
        <f>1+4+5</f>
        <v>10</v>
      </c>
      <c r="I11">
        <f>2+3+5</f>
        <v>10</v>
      </c>
      <c r="J11">
        <f>1+2+3+4</f>
        <v>10</v>
      </c>
    </row>
    <row r="12" spans="1:20" x14ac:dyDescent="0.2">
      <c r="A12">
        <f>1+10</f>
        <v>11</v>
      </c>
      <c r="B12">
        <f>2+9</f>
        <v>11</v>
      </c>
      <c r="C12">
        <f>3+8</f>
        <v>11</v>
      </c>
      <c r="D12">
        <f>4+7</f>
        <v>11</v>
      </c>
      <c r="E12">
        <f>5+6</f>
        <v>11</v>
      </c>
      <c r="F12">
        <f>1+2+8</f>
        <v>11</v>
      </c>
      <c r="G12">
        <f>1+3+7</f>
        <v>11</v>
      </c>
      <c r="H12">
        <f>1+4+6</f>
        <v>11</v>
      </c>
      <c r="I12">
        <f>2+3+6</f>
        <v>11</v>
      </c>
      <c r="J12">
        <f>2+4+5</f>
        <v>11</v>
      </c>
      <c r="K12">
        <f>1+2+3+5</f>
        <v>11</v>
      </c>
    </row>
    <row r="13" spans="1:20" x14ac:dyDescent="0.2">
      <c r="A13">
        <f>2+10</f>
        <v>12</v>
      </c>
      <c r="B13">
        <f>3+9</f>
        <v>12</v>
      </c>
      <c r="C13">
        <f>4+8</f>
        <v>12</v>
      </c>
      <c r="D13">
        <f>5+7</f>
        <v>12</v>
      </c>
      <c r="E13">
        <f>1+2+9</f>
        <v>12</v>
      </c>
      <c r="F13">
        <f>1+3+8</f>
        <v>12</v>
      </c>
      <c r="G13">
        <f>1+4+7</f>
        <v>12</v>
      </c>
      <c r="H13">
        <f>1+5+6</f>
        <v>12</v>
      </c>
      <c r="I13">
        <f>2+3+7</f>
        <v>12</v>
      </c>
      <c r="J13">
        <f>2+4+6</f>
        <v>12</v>
      </c>
      <c r="K13">
        <f>3+4+5</f>
        <v>12</v>
      </c>
      <c r="L13">
        <f>1+2+3+6</f>
        <v>12</v>
      </c>
      <c r="M13">
        <f>1+2+4+5</f>
        <v>12</v>
      </c>
    </row>
    <row r="14" spans="1:20" x14ac:dyDescent="0.2">
      <c r="A14">
        <f>3+10</f>
        <v>13</v>
      </c>
      <c r="B14">
        <f>4+9</f>
        <v>13</v>
      </c>
      <c r="C14">
        <f>5+8</f>
        <v>13</v>
      </c>
      <c r="D14">
        <f>6+7</f>
        <v>13</v>
      </c>
      <c r="E14">
        <f>1+2+10</f>
        <v>13</v>
      </c>
      <c r="F14">
        <f>1+3+9</f>
        <v>13</v>
      </c>
      <c r="G14">
        <f>1+4+8</f>
        <v>13</v>
      </c>
      <c r="H14">
        <f>1+5+7</f>
        <v>13</v>
      </c>
      <c r="I14">
        <f>2+3+8</f>
        <v>13</v>
      </c>
      <c r="J14">
        <f>2+4+7</f>
        <v>13</v>
      </c>
      <c r="K14">
        <f>2+5+6</f>
        <v>13</v>
      </c>
      <c r="L14">
        <f>3+4+6</f>
        <v>13</v>
      </c>
      <c r="M14">
        <f>1+2+3+7</f>
        <v>13</v>
      </c>
      <c r="N14">
        <f>1+2+4+6</f>
        <v>13</v>
      </c>
      <c r="O14">
        <f>1+3+4+5</f>
        <v>13</v>
      </c>
    </row>
    <row r="15" spans="1:20" x14ac:dyDescent="0.2">
      <c r="A15">
        <f>4+10</f>
        <v>14</v>
      </c>
      <c r="B15">
        <f>5+9</f>
        <v>14</v>
      </c>
      <c r="C15">
        <f>6+8</f>
        <v>14</v>
      </c>
      <c r="D15">
        <f>1+3+10</f>
        <v>14</v>
      </c>
      <c r="E15">
        <f>1+4+9</f>
        <v>14</v>
      </c>
      <c r="F15">
        <f>1+5+8</f>
        <v>14</v>
      </c>
      <c r="G15">
        <f>1+6+7</f>
        <v>14</v>
      </c>
      <c r="H15">
        <f>2+3+9</f>
        <v>14</v>
      </c>
      <c r="I15">
        <f>2+4+8</f>
        <v>14</v>
      </c>
      <c r="J15">
        <f>2+5+7</f>
        <v>14</v>
      </c>
      <c r="K15">
        <f>3+4+7</f>
        <v>14</v>
      </c>
      <c r="L15">
        <f>3+5+6</f>
        <v>14</v>
      </c>
      <c r="M15">
        <f>1+2+3+8</f>
        <v>14</v>
      </c>
      <c r="N15">
        <f>1+2+4+7</f>
        <v>14</v>
      </c>
      <c r="O15">
        <f>1+2+5+6</f>
        <v>14</v>
      </c>
      <c r="P15">
        <f>1+3+4+6</f>
        <v>14</v>
      </c>
      <c r="Q15">
        <f>2+3+4+5</f>
        <v>14</v>
      </c>
    </row>
    <row r="16" spans="1:20" x14ac:dyDescent="0.2">
      <c r="A16">
        <f>5+10</f>
        <v>15</v>
      </c>
      <c r="B16">
        <f>6+9</f>
        <v>15</v>
      </c>
      <c r="C16">
        <f>7+8</f>
        <v>15</v>
      </c>
      <c r="D16">
        <f>1+4+10</f>
        <v>15</v>
      </c>
      <c r="E16">
        <f>1+5+9</f>
        <v>15</v>
      </c>
      <c r="F16">
        <f>1+6+8</f>
        <v>15</v>
      </c>
      <c r="G16">
        <f>2+3+10</f>
        <v>15</v>
      </c>
      <c r="H16">
        <f>2+4+9</f>
        <v>15</v>
      </c>
      <c r="I16">
        <f>2+5+8</f>
        <v>15</v>
      </c>
      <c r="J16">
        <f>2+6+7</f>
        <v>15</v>
      </c>
      <c r="K16">
        <f>3+4+8</f>
        <v>15</v>
      </c>
      <c r="L16">
        <f>3+5+7</f>
        <v>15</v>
      </c>
      <c r="M16">
        <f>4+5+6</f>
        <v>15</v>
      </c>
      <c r="N16">
        <f>1+2+3+9</f>
        <v>15</v>
      </c>
      <c r="O16">
        <f>1+2+4+8</f>
        <v>15</v>
      </c>
      <c r="P16">
        <f>1+2+5+7</f>
        <v>15</v>
      </c>
      <c r="Q16">
        <f>1+3+4+7</f>
        <v>15</v>
      </c>
      <c r="R16">
        <f>1+3+5+6</f>
        <v>15</v>
      </c>
      <c r="S16">
        <f>2+3+4+6</f>
        <v>15</v>
      </c>
      <c r="T16">
        <f>1+2+3+4+5</f>
        <v>15</v>
      </c>
    </row>
    <row r="17" spans="1:40" x14ac:dyDescent="0.2">
      <c r="A17">
        <f>6+10</f>
        <v>16</v>
      </c>
      <c r="B17">
        <f>7+9</f>
        <v>16</v>
      </c>
      <c r="C17">
        <f>1+5+10</f>
        <v>16</v>
      </c>
      <c r="D17">
        <f>1+6+9</f>
        <v>16</v>
      </c>
      <c r="E17">
        <f>1+7+8</f>
        <v>16</v>
      </c>
      <c r="F17">
        <f>2+4+10</f>
        <v>16</v>
      </c>
      <c r="G17">
        <f>2+5+9</f>
        <v>16</v>
      </c>
      <c r="H17">
        <f>2+6+8</f>
        <v>16</v>
      </c>
      <c r="I17">
        <f>3+4+9</f>
        <v>16</v>
      </c>
      <c r="J17">
        <f>3+5+8</f>
        <v>16</v>
      </c>
      <c r="K17">
        <f>3+6+7</f>
        <v>16</v>
      </c>
      <c r="L17">
        <f>4+5+7</f>
        <v>16</v>
      </c>
      <c r="M17">
        <f>1+2+3+10</f>
        <v>16</v>
      </c>
      <c r="N17">
        <f>1+2+4+9</f>
        <v>16</v>
      </c>
      <c r="O17">
        <f>1+2+5+8</f>
        <v>16</v>
      </c>
      <c r="P17">
        <f>1+2+6+7</f>
        <v>16</v>
      </c>
      <c r="Q17">
        <f>1+3+4+8</f>
        <v>16</v>
      </c>
      <c r="R17">
        <f>1+3+5+7</f>
        <v>16</v>
      </c>
      <c r="S17">
        <f>1+4+5+6</f>
        <v>16</v>
      </c>
      <c r="T17">
        <f>2+3+4+7</f>
        <v>16</v>
      </c>
      <c r="U17">
        <f>2+3+5+6</f>
        <v>16</v>
      </c>
      <c r="V17">
        <f>1+2+3+4+6</f>
        <v>16</v>
      </c>
    </row>
    <row r="18" spans="1:40" x14ac:dyDescent="0.2">
      <c r="A18">
        <f>7+10</f>
        <v>17</v>
      </c>
      <c r="B18">
        <f>8+9</f>
        <v>17</v>
      </c>
      <c r="C18">
        <f>1+6+10</f>
        <v>17</v>
      </c>
      <c r="D18">
        <f>1+7+9</f>
        <v>17</v>
      </c>
      <c r="E18">
        <f>2+5+10</f>
        <v>17</v>
      </c>
      <c r="F18">
        <f>2+6+9</f>
        <v>17</v>
      </c>
      <c r="G18">
        <f>2+7+8</f>
        <v>17</v>
      </c>
      <c r="H18">
        <f>3+4+10</f>
        <v>17</v>
      </c>
      <c r="I18">
        <f>3+5+9</f>
        <v>17</v>
      </c>
      <c r="J18">
        <f>3+6+8</f>
        <v>17</v>
      </c>
      <c r="K18">
        <f>4+5+8</f>
        <v>17</v>
      </c>
      <c r="L18">
        <f>4+6+7</f>
        <v>17</v>
      </c>
      <c r="M18">
        <f>1+2+4+10</f>
        <v>17</v>
      </c>
      <c r="N18">
        <f>1+2+5+9</f>
        <v>17</v>
      </c>
      <c r="O18">
        <f>1+2+6+8</f>
        <v>17</v>
      </c>
      <c r="P18">
        <f>1+3+4+9</f>
        <v>17</v>
      </c>
      <c r="Q18">
        <f>1+3+5+8</f>
        <v>17</v>
      </c>
      <c r="R18">
        <f>1+3+6+7</f>
        <v>17</v>
      </c>
      <c r="S18">
        <f>1+4+5+7</f>
        <v>17</v>
      </c>
      <c r="T18">
        <f>2+3+4+8</f>
        <v>17</v>
      </c>
      <c r="U18">
        <f>2+3+5+7</f>
        <v>17</v>
      </c>
      <c r="V18">
        <f>2+4+5+6</f>
        <v>17</v>
      </c>
      <c r="W18">
        <f>1+2+3+4+7</f>
        <v>17</v>
      </c>
      <c r="X18">
        <f>1+2+3+5+6</f>
        <v>17</v>
      </c>
    </row>
    <row r="19" spans="1:40" x14ac:dyDescent="0.2">
      <c r="A19">
        <f>8+10</f>
        <v>18</v>
      </c>
      <c r="B19">
        <f>1+7+10</f>
        <v>18</v>
      </c>
      <c r="C19">
        <f>1+8+9</f>
        <v>18</v>
      </c>
      <c r="D19">
        <f>2+6+10</f>
        <v>18</v>
      </c>
      <c r="E19">
        <f>2+7+9</f>
        <v>18</v>
      </c>
      <c r="F19">
        <f>3+5+10</f>
        <v>18</v>
      </c>
      <c r="G19">
        <f>3+6+9</f>
        <v>18</v>
      </c>
      <c r="H19">
        <f>3+7+8</f>
        <v>18</v>
      </c>
      <c r="I19">
        <f>4+5+9</f>
        <v>18</v>
      </c>
      <c r="J19">
        <f>4+6+8</f>
        <v>18</v>
      </c>
      <c r="K19">
        <f>5+6+7</f>
        <v>18</v>
      </c>
      <c r="L19">
        <f>1+2+5+10</f>
        <v>18</v>
      </c>
      <c r="M19">
        <f>1+2+6+9</f>
        <v>18</v>
      </c>
      <c r="N19">
        <f>1+2+7+8</f>
        <v>18</v>
      </c>
      <c r="O19">
        <f>1+3+4+10</f>
        <v>18</v>
      </c>
      <c r="P19">
        <f>1+3+5+9</f>
        <v>18</v>
      </c>
      <c r="Q19">
        <f>1+3+6+8</f>
        <v>18</v>
      </c>
      <c r="R19">
        <f>1+4+5+8</f>
        <v>18</v>
      </c>
      <c r="S19">
        <f>1+4+6+7</f>
        <v>18</v>
      </c>
      <c r="T19">
        <f>2+3+4+9</f>
        <v>18</v>
      </c>
      <c r="U19">
        <f>2+3+5+8</f>
        <v>18</v>
      </c>
      <c r="V19">
        <f>2+3+6+7</f>
        <v>18</v>
      </c>
      <c r="W19">
        <f>2+4+5+7</f>
        <v>18</v>
      </c>
      <c r="X19">
        <f>3+4+5+6</f>
        <v>18</v>
      </c>
      <c r="Y19">
        <f>1+2+3+4+8</f>
        <v>18</v>
      </c>
      <c r="Z19">
        <f>1+2+3+5+7</f>
        <v>18</v>
      </c>
      <c r="AA19">
        <f>1+2+4+5+6</f>
        <v>18</v>
      </c>
    </row>
    <row r="20" spans="1:40" x14ac:dyDescent="0.2">
      <c r="A20">
        <f>9+10</f>
        <v>19</v>
      </c>
      <c r="B20">
        <f>1+8+10</f>
        <v>19</v>
      </c>
      <c r="C20">
        <f>2+7+10</f>
        <v>19</v>
      </c>
      <c r="D20">
        <f>2+8+9</f>
        <v>19</v>
      </c>
      <c r="E20">
        <f>3+6+10</f>
        <v>19</v>
      </c>
      <c r="F20">
        <f>3+7+9</f>
        <v>19</v>
      </c>
      <c r="G20">
        <f>4+5+10</f>
        <v>19</v>
      </c>
      <c r="H20">
        <f>4+6+9</f>
        <v>19</v>
      </c>
      <c r="I20">
        <f>4+7+8</f>
        <v>19</v>
      </c>
      <c r="J20">
        <f>5+6+8</f>
        <v>19</v>
      </c>
      <c r="K20">
        <f>1+2+6+10</f>
        <v>19</v>
      </c>
      <c r="L20">
        <f>1+2+7+9</f>
        <v>19</v>
      </c>
      <c r="M20">
        <f>1+3+5+10</f>
        <v>19</v>
      </c>
      <c r="N20">
        <f>1+3+6+9</f>
        <v>19</v>
      </c>
      <c r="O20">
        <f>1+3+7+8</f>
        <v>19</v>
      </c>
      <c r="P20">
        <f>1+4+5+9</f>
        <v>19</v>
      </c>
      <c r="Q20">
        <f>1+4+6+8</f>
        <v>19</v>
      </c>
      <c r="R20">
        <f>1+5+6+7</f>
        <v>19</v>
      </c>
      <c r="S20">
        <f>2+3+4+10</f>
        <v>19</v>
      </c>
      <c r="T20">
        <f>2+3+5+9</f>
        <v>19</v>
      </c>
      <c r="U20">
        <f>2+3+6+8</f>
        <v>19</v>
      </c>
      <c r="V20">
        <f>2+4+5+8</f>
        <v>19</v>
      </c>
      <c r="W20">
        <f>2+4+6+7</f>
        <v>19</v>
      </c>
      <c r="X20">
        <f>3+4+5+7</f>
        <v>19</v>
      </c>
      <c r="Y20">
        <f>1+2+3+4+9</f>
        <v>19</v>
      </c>
      <c r="Z20">
        <f>1+2+3+5+8</f>
        <v>19</v>
      </c>
      <c r="AA20">
        <f>1+2+3+6+7</f>
        <v>19</v>
      </c>
      <c r="AB20">
        <f>1+2+4+5+7</f>
        <v>19</v>
      </c>
      <c r="AC20">
        <f>1+3+4+5+6</f>
        <v>19</v>
      </c>
    </row>
    <row r="21" spans="1:40" x14ac:dyDescent="0.2">
      <c r="A21">
        <f>1+9+10</f>
        <v>20</v>
      </c>
      <c r="B21">
        <f>2+8+10</f>
        <v>20</v>
      </c>
      <c r="C21">
        <f>3+7+10</f>
        <v>20</v>
      </c>
      <c r="D21">
        <f>3+8+9</f>
        <v>20</v>
      </c>
      <c r="E21">
        <f>4+6+10</f>
        <v>20</v>
      </c>
      <c r="F21">
        <f>4+7+9</f>
        <v>20</v>
      </c>
      <c r="G21">
        <f>5+6+9</f>
        <v>20</v>
      </c>
      <c r="H21">
        <f>5+7+8</f>
        <v>20</v>
      </c>
      <c r="I21">
        <f>1+2+7+10</f>
        <v>20</v>
      </c>
      <c r="J21">
        <f>1+2+8+9</f>
        <v>20</v>
      </c>
      <c r="K21">
        <f>1+3+6+10</f>
        <v>20</v>
      </c>
      <c r="L21">
        <f>1+3+7+9</f>
        <v>20</v>
      </c>
      <c r="M21">
        <f>1+4+5+10</f>
        <v>20</v>
      </c>
      <c r="N21">
        <f>1+4+6+9</f>
        <v>20</v>
      </c>
      <c r="O21">
        <f>1+4+7+8</f>
        <v>20</v>
      </c>
      <c r="P21">
        <f>1+5+6+8</f>
        <v>20</v>
      </c>
      <c r="Q21">
        <f>2+3+5+10</f>
        <v>20</v>
      </c>
      <c r="R21">
        <f>2+3+6+9</f>
        <v>20</v>
      </c>
      <c r="S21">
        <f>2+3+7+8</f>
        <v>20</v>
      </c>
      <c r="T21">
        <f>2+4+5+9</f>
        <v>20</v>
      </c>
      <c r="U21">
        <f>2+4+6+8</f>
        <v>20</v>
      </c>
      <c r="V21">
        <f>2+5+6+7</f>
        <v>20</v>
      </c>
      <c r="W21">
        <f>3+4+5+8</f>
        <v>20</v>
      </c>
      <c r="X21">
        <f>3+4+6+7</f>
        <v>20</v>
      </c>
      <c r="Y21">
        <f>1+2+3+4+10</f>
        <v>20</v>
      </c>
      <c r="Z21">
        <f>1+2+3+5+9</f>
        <v>20</v>
      </c>
      <c r="AA21">
        <f>1+2+3+6+8</f>
        <v>20</v>
      </c>
      <c r="AB21">
        <f>1+2+4+5+8</f>
        <v>20</v>
      </c>
      <c r="AC21">
        <f>1+2+4+6+7</f>
        <v>20</v>
      </c>
      <c r="AD21">
        <f>1+3+4+5+7</f>
        <v>20</v>
      </c>
      <c r="AE21">
        <f>2+3+4+5+6</f>
        <v>20</v>
      </c>
    </row>
    <row r="22" spans="1:40" x14ac:dyDescent="0.2">
      <c r="A22">
        <f>2+9+10</f>
        <v>21</v>
      </c>
      <c r="B22">
        <f>3+8+10</f>
        <v>21</v>
      </c>
      <c r="C22">
        <f>4+7+10</f>
        <v>21</v>
      </c>
      <c r="D22">
        <f>4+8+9</f>
        <v>21</v>
      </c>
      <c r="E22">
        <f>5+6+10</f>
        <v>21</v>
      </c>
      <c r="F22">
        <f>5+7+9</f>
        <v>21</v>
      </c>
      <c r="G22">
        <f>6+7+8</f>
        <v>21</v>
      </c>
      <c r="H22">
        <f>1+2+8+10</f>
        <v>21</v>
      </c>
      <c r="I22">
        <f>1+3+7+10</f>
        <v>21</v>
      </c>
      <c r="J22">
        <f>1+3+8+9</f>
        <v>21</v>
      </c>
      <c r="K22">
        <f>1+4+6+10</f>
        <v>21</v>
      </c>
      <c r="L22">
        <f>1+4+7+9</f>
        <v>21</v>
      </c>
      <c r="M22">
        <f>1+5+6+9</f>
        <v>21</v>
      </c>
      <c r="N22">
        <f>1+5+7+8</f>
        <v>21</v>
      </c>
      <c r="O22">
        <f>2+3+6+10</f>
        <v>21</v>
      </c>
      <c r="P22">
        <f>2+3+7+9</f>
        <v>21</v>
      </c>
      <c r="Q22">
        <f>2+4+5+10</f>
        <v>21</v>
      </c>
      <c r="R22">
        <f>2+4+6+9</f>
        <v>21</v>
      </c>
      <c r="S22">
        <f>2+4+7+8</f>
        <v>21</v>
      </c>
      <c r="T22">
        <f>2+5+6+8</f>
        <v>21</v>
      </c>
      <c r="U22">
        <f>3+4+5+9</f>
        <v>21</v>
      </c>
      <c r="V22">
        <f>3+4+6+8</f>
        <v>21</v>
      </c>
      <c r="W22">
        <f>3+5+6+7</f>
        <v>21</v>
      </c>
      <c r="X22">
        <f>1+2+3+5+10</f>
        <v>21</v>
      </c>
      <c r="Y22">
        <f>1+2+3+6+9</f>
        <v>21</v>
      </c>
      <c r="Z22">
        <f>1+2+3+7+8</f>
        <v>21</v>
      </c>
      <c r="AA22">
        <f>1+2+4+5+9</f>
        <v>21</v>
      </c>
      <c r="AB22">
        <f>1+2+4+6+8</f>
        <v>21</v>
      </c>
      <c r="AC22">
        <f>1+2+5+6+7</f>
        <v>21</v>
      </c>
      <c r="AD22">
        <f>1+3+4+5+8</f>
        <v>21</v>
      </c>
      <c r="AE22">
        <f>1+3+4+6+7</f>
        <v>21</v>
      </c>
      <c r="AF22">
        <f>2+3+4+5+7</f>
        <v>21</v>
      </c>
      <c r="AG22">
        <f>1+2+3+4+5+6</f>
        <v>21</v>
      </c>
    </row>
    <row r="23" spans="1:40" x14ac:dyDescent="0.2">
      <c r="A23">
        <f>3+9+10</f>
        <v>22</v>
      </c>
      <c r="B23">
        <f>4+8+10</f>
        <v>22</v>
      </c>
      <c r="C23">
        <f>5+7+10</f>
        <v>22</v>
      </c>
      <c r="D23">
        <f>5+8+9</f>
        <v>22</v>
      </c>
      <c r="E23">
        <f>6+7+9</f>
        <v>22</v>
      </c>
      <c r="F23">
        <f>1+2+9+10</f>
        <v>22</v>
      </c>
      <c r="G23">
        <f>1+3+8+10</f>
        <v>22</v>
      </c>
      <c r="H23">
        <f>1+4+7+10</f>
        <v>22</v>
      </c>
      <c r="I23">
        <f>1+4+8+9</f>
        <v>22</v>
      </c>
      <c r="J23">
        <f>1+5+6+10</f>
        <v>22</v>
      </c>
      <c r="K23">
        <f>1+5+7+9</f>
        <v>22</v>
      </c>
      <c r="L23">
        <f>1+6+7+8</f>
        <v>22</v>
      </c>
      <c r="M23">
        <f>2+3+7+10</f>
        <v>22</v>
      </c>
      <c r="N23">
        <f>2+3+8+9</f>
        <v>22</v>
      </c>
      <c r="O23">
        <f>2+4+6+10</f>
        <v>22</v>
      </c>
      <c r="P23">
        <f>2+4+7+9</f>
        <v>22</v>
      </c>
      <c r="Q23">
        <f>2+5+6+9</f>
        <v>22</v>
      </c>
      <c r="R23">
        <f>2+5+7+8</f>
        <v>22</v>
      </c>
      <c r="S23">
        <f>3+4+5+10</f>
        <v>22</v>
      </c>
      <c r="T23">
        <f>3+4+6+9</f>
        <v>22</v>
      </c>
      <c r="U23">
        <f>3+4+7+8</f>
        <v>22</v>
      </c>
      <c r="V23">
        <f>3+5+6+8</f>
        <v>22</v>
      </c>
      <c r="W23">
        <f>4+5+6+7</f>
        <v>22</v>
      </c>
      <c r="X23">
        <f>1+2+3+6+10</f>
        <v>22</v>
      </c>
      <c r="Y23">
        <f>1+2+3+7+9</f>
        <v>22</v>
      </c>
      <c r="Z23">
        <f>1+2+4+5+10</f>
        <v>22</v>
      </c>
      <c r="AA23">
        <f>1+2+4+6+9</f>
        <v>22</v>
      </c>
      <c r="AB23">
        <f>1+2+4+7+8</f>
        <v>22</v>
      </c>
      <c r="AC23">
        <f>1+2+5+6+8</f>
        <v>22</v>
      </c>
      <c r="AD23">
        <f>1+3+4+5+9</f>
        <v>22</v>
      </c>
      <c r="AE23">
        <f>1+3+4+6+8</f>
        <v>22</v>
      </c>
      <c r="AF23">
        <f>1+3+5+6+7</f>
        <v>22</v>
      </c>
      <c r="AG23">
        <f>2+3+4+5+8</f>
        <v>22</v>
      </c>
      <c r="AH23">
        <f>2+3+4+6+7</f>
        <v>22</v>
      </c>
      <c r="AI23">
        <f>1+2+3+4+5+7</f>
        <v>22</v>
      </c>
    </row>
    <row r="24" spans="1:40" x14ac:dyDescent="0.2">
      <c r="A24">
        <f>4+9+10</f>
        <v>23</v>
      </c>
      <c r="B24">
        <f>5+8+10</f>
        <v>23</v>
      </c>
      <c r="C24">
        <f>6+7+10</f>
        <v>23</v>
      </c>
      <c r="D24">
        <f>6+8+9</f>
        <v>23</v>
      </c>
      <c r="E24">
        <f>1+3+9+10</f>
        <v>23</v>
      </c>
      <c r="F24">
        <f>1+4+8+10</f>
        <v>23</v>
      </c>
      <c r="G24">
        <f>1+5+7+10</f>
        <v>23</v>
      </c>
      <c r="H24">
        <f>1+5+8+9</f>
        <v>23</v>
      </c>
      <c r="I24">
        <f>1+6+7+9</f>
        <v>23</v>
      </c>
      <c r="J24">
        <f>2+3+8+10</f>
        <v>23</v>
      </c>
      <c r="K24">
        <f>2+4+7+10</f>
        <v>23</v>
      </c>
      <c r="L24">
        <f>2+4+8+9</f>
        <v>23</v>
      </c>
      <c r="M24">
        <f>2+5+6+10</f>
        <v>23</v>
      </c>
      <c r="N24">
        <f>2+5+7+9</f>
        <v>23</v>
      </c>
      <c r="O24">
        <f>2+6+7+8</f>
        <v>23</v>
      </c>
      <c r="P24">
        <f>3+4+6+10</f>
        <v>23</v>
      </c>
      <c r="Q24">
        <f>3+4+7+9</f>
        <v>23</v>
      </c>
      <c r="R24">
        <f>3+5+6+9</f>
        <v>23</v>
      </c>
      <c r="S24">
        <f>3+5+7+8</f>
        <v>23</v>
      </c>
      <c r="T24">
        <f>4+5+6+8</f>
        <v>23</v>
      </c>
      <c r="U24">
        <f>1+2+3+7+10</f>
        <v>23</v>
      </c>
      <c r="V24">
        <f>1+2+3+8+9</f>
        <v>23</v>
      </c>
      <c r="W24">
        <f>1+2+4+6+10</f>
        <v>23</v>
      </c>
      <c r="X24">
        <f>1+2+4+7+9</f>
        <v>23</v>
      </c>
      <c r="Y24">
        <f>1+2+5+6+9</f>
        <v>23</v>
      </c>
      <c r="Z24">
        <f>1+2+5+7+8</f>
        <v>23</v>
      </c>
      <c r="AA24">
        <f>1+3+4+5+10</f>
        <v>23</v>
      </c>
      <c r="AB24">
        <f>1+3+4+6+9</f>
        <v>23</v>
      </c>
      <c r="AC24">
        <f>1+3+4+7+8</f>
        <v>23</v>
      </c>
      <c r="AD24">
        <f>1+3+5+6+8</f>
        <v>23</v>
      </c>
      <c r="AE24">
        <f>1+4+5+6+7</f>
        <v>23</v>
      </c>
      <c r="AF24">
        <f>2+3+4+5+9</f>
        <v>23</v>
      </c>
      <c r="AG24">
        <f>2+3+4+6+8</f>
        <v>23</v>
      </c>
      <c r="AH24">
        <f>2+3+5+6+7</f>
        <v>23</v>
      </c>
      <c r="AI24">
        <f>1+2+3+4+5+8</f>
        <v>23</v>
      </c>
      <c r="AJ24">
        <f>1+2+3+4+6+7</f>
        <v>23</v>
      </c>
    </row>
    <row r="25" spans="1:40" x14ac:dyDescent="0.2">
      <c r="A25">
        <f>5+9+10</f>
        <v>24</v>
      </c>
      <c r="B25">
        <f>6+8+10</f>
        <v>24</v>
      </c>
      <c r="C25">
        <f>7+8+9</f>
        <v>24</v>
      </c>
      <c r="D25">
        <f>1+4+9+10</f>
        <v>24</v>
      </c>
      <c r="E25">
        <f>1+5+8+10</f>
        <v>24</v>
      </c>
      <c r="F25">
        <f>1+6+7+10</f>
        <v>24</v>
      </c>
      <c r="G25">
        <f>1+6+8+9</f>
        <v>24</v>
      </c>
      <c r="H25">
        <f>2+3+9+10</f>
        <v>24</v>
      </c>
      <c r="I25">
        <f>2+4+8+10</f>
        <v>24</v>
      </c>
      <c r="J25">
        <f>2+5+7+10</f>
        <v>24</v>
      </c>
      <c r="K25">
        <f>2+5+8+9</f>
        <v>24</v>
      </c>
      <c r="L25">
        <f>2+6+7+9</f>
        <v>24</v>
      </c>
      <c r="M25">
        <f>3+4+7+10</f>
        <v>24</v>
      </c>
      <c r="N25">
        <f>3+4+8+9</f>
        <v>24</v>
      </c>
      <c r="O25">
        <f>3+5+6+10</f>
        <v>24</v>
      </c>
      <c r="P25">
        <f>3+5+7+9</f>
        <v>24</v>
      </c>
      <c r="Q25">
        <f>3+6+7+8</f>
        <v>24</v>
      </c>
      <c r="R25">
        <f>4+5+6+9</f>
        <v>24</v>
      </c>
      <c r="S25">
        <f>4+5+7+8</f>
        <v>24</v>
      </c>
      <c r="T25">
        <f>1+2+3+8+10</f>
        <v>24</v>
      </c>
      <c r="U25">
        <f>1+2+4+7+10</f>
        <v>24</v>
      </c>
      <c r="V25">
        <f>1+2+4+8+9</f>
        <v>24</v>
      </c>
      <c r="W25">
        <f>1+2+5+6+10</f>
        <v>24</v>
      </c>
      <c r="X25">
        <f>1+2+5+7+9</f>
        <v>24</v>
      </c>
      <c r="Y25">
        <f>1+2+6+7+8</f>
        <v>24</v>
      </c>
      <c r="Z25">
        <f>1+3+4+6+10</f>
        <v>24</v>
      </c>
      <c r="AA25">
        <f>1+3+4+7+9</f>
        <v>24</v>
      </c>
      <c r="AB25">
        <f>1+3+5+6+9</f>
        <v>24</v>
      </c>
      <c r="AC25">
        <f>1+3+5+7+8</f>
        <v>24</v>
      </c>
      <c r="AD25">
        <f>1+4+5+6+8</f>
        <v>24</v>
      </c>
      <c r="AE25">
        <f>2+3+4+5+10</f>
        <v>24</v>
      </c>
      <c r="AF25">
        <f>2+3+4+6+9</f>
        <v>24</v>
      </c>
      <c r="AG25">
        <f>2+3+4+7+8</f>
        <v>24</v>
      </c>
      <c r="AH25">
        <f>2+3+5+6+8</f>
        <v>24</v>
      </c>
      <c r="AI25">
        <f>2+4+5+6+7</f>
        <v>24</v>
      </c>
      <c r="AJ25">
        <f>1+2+3+4+5+9</f>
        <v>24</v>
      </c>
      <c r="AK25">
        <f>1+2+3+4+6+8</f>
        <v>24</v>
      </c>
      <c r="AL25">
        <f>1+2+3+5+6+7</f>
        <v>24</v>
      </c>
    </row>
    <row r="26" spans="1:40" x14ac:dyDescent="0.2">
      <c r="A26">
        <f>6+9+10</f>
        <v>25</v>
      </c>
      <c r="B26">
        <f>7+8+10</f>
        <v>25</v>
      </c>
      <c r="C26">
        <f>1+5+9+10</f>
        <v>25</v>
      </c>
      <c r="D26">
        <f>1+6+8+10</f>
        <v>25</v>
      </c>
      <c r="E26">
        <f>1+7+8+9</f>
        <v>25</v>
      </c>
      <c r="F26">
        <f>2+4+9+10</f>
        <v>25</v>
      </c>
      <c r="G26">
        <f>2+5+8+10</f>
        <v>25</v>
      </c>
      <c r="H26">
        <f>2+6+7+10</f>
        <v>25</v>
      </c>
      <c r="I26">
        <f>2+6+8+9</f>
        <v>25</v>
      </c>
      <c r="J26">
        <f>3+4+8+10</f>
        <v>25</v>
      </c>
      <c r="K26">
        <f>3+5+7+10</f>
        <v>25</v>
      </c>
      <c r="L26">
        <f>3+5+8+9</f>
        <v>25</v>
      </c>
      <c r="M26">
        <f>3+6+7+9</f>
        <v>25</v>
      </c>
      <c r="N26">
        <f>4+5+6+10</f>
        <v>25</v>
      </c>
      <c r="O26">
        <f>4+5+7+9</f>
        <v>25</v>
      </c>
      <c r="P26">
        <f>4+6+7+8</f>
        <v>25</v>
      </c>
      <c r="Q26">
        <f>1+2+3+9+10</f>
        <v>25</v>
      </c>
      <c r="R26">
        <f>1+2+4+8+10</f>
        <v>25</v>
      </c>
      <c r="S26">
        <f>1+2+5+7+10</f>
        <v>25</v>
      </c>
      <c r="T26">
        <f>1+2+5+8+9</f>
        <v>25</v>
      </c>
      <c r="U26">
        <f>1+2+6+7+9</f>
        <v>25</v>
      </c>
      <c r="V26">
        <f>1+3+4+7+10</f>
        <v>25</v>
      </c>
      <c r="W26">
        <f>1+3+4+8+9</f>
        <v>25</v>
      </c>
      <c r="X26">
        <f>1+3+5+6+10</f>
        <v>25</v>
      </c>
      <c r="Y26">
        <f>1+3+5+7+9</f>
        <v>25</v>
      </c>
      <c r="Z26">
        <f>1+3+6+7+8</f>
        <v>25</v>
      </c>
      <c r="AA26">
        <f>1+4+5+6+9</f>
        <v>25</v>
      </c>
      <c r="AB26">
        <f>1+4+5+7+8</f>
        <v>25</v>
      </c>
      <c r="AC26">
        <f>2+3+4+6+10</f>
        <v>25</v>
      </c>
      <c r="AD26">
        <f>2+3+4+7+9</f>
        <v>25</v>
      </c>
      <c r="AE26">
        <f>2+3+5+6+9</f>
        <v>25</v>
      </c>
      <c r="AF26">
        <f>2+3+5+7+8</f>
        <v>25</v>
      </c>
      <c r="AG26">
        <f>2+4+5+6+8</f>
        <v>25</v>
      </c>
      <c r="AH26">
        <f>3+4+5+6+7</f>
        <v>25</v>
      </c>
      <c r="AI26">
        <f>1+2+3+4+5+10</f>
        <v>25</v>
      </c>
      <c r="AJ26">
        <f>1+2+3+4+6+9</f>
        <v>25</v>
      </c>
      <c r="AK26">
        <f>1+2+3+4+7+8</f>
        <v>25</v>
      </c>
      <c r="AL26">
        <f>1+2+3+5+6+8</f>
        <v>25</v>
      </c>
      <c r="AM26">
        <f>1+2+4+5+6+7</f>
        <v>25</v>
      </c>
    </row>
    <row r="27" spans="1:40" x14ac:dyDescent="0.2">
      <c r="A27">
        <f>7+9+10</f>
        <v>26</v>
      </c>
      <c r="B27">
        <f>1+6+9+10</f>
        <v>26</v>
      </c>
      <c r="C27">
        <f>1+7+8+10</f>
        <v>26</v>
      </c>
      <c r="D27">
        <f>2+5+9+10</f>
        <v>26</v>
      </c>
      <c r="E27">
        <f>2+6+8+10</f>
        <v>26</v>
      </c>
      <c r="F27">
        <f>2+7+8+9</f>
        <v>26</v>
      </c>
      <c r="G27">
        <f>3+4+9+10</f>
        <v>26</v>
      </c>
      <c r="H27">
        <f>3+5+8+10</f>
        <v>26</v>
      </c>
      <c r="I27">
        <f>3+6+7+10</f>
        <v>26</v>
      </c>
      <c r="J27">
        <f>3+6+8+9</f>
        <v>26</v>
      </c>
      <c r="K27">
        <f>4+5+7+10</f>
        <v>26</v>
      </c>
      <c r="L27">
        <f>4+5+8+9</f>
        <v>26</v>
      </c>
      <c r="M27">
        <f>4+6+7+9</f>
        <v>26</v>
      </c>
      <c r="N27">
        <f>5+6+7+8</f>
        <v>26</v>
      </c>
      <c r="O27">
        <f>1+2+4+9+10</f>
        <v>26</v>
      </c>
      <c r="P27">
        <f>1+2+5+8+10</f>
        <v>26</v>
      </c>
      <c r="Q27">
        <f>1+2+6+7+10</f>
        <v>26</v>
      </c>
      <c r="R27">
        <f>1+2+6+8+9</f>
        <v>26</v>
      </c>
      <c r="S27">
        <f>1+3+4+8+10</f>
        <v>26</v>
      </c>
      <c r="T27">
        <f>1+3+5+7+10</f>
        <v>26</v>
      </c>
      <c r="U27">
        <f>1+3+5+8+9</f>
        <v>26</v>
      </c>
      <c r="V27">
        <f>1+3+6+7+9</f>
        <v>26</v>
      </c>
      <c r="W27">
        <f>1+4+5+6+10</f>
        <v>26</v>
      </c>
      <c r="X27">
        <f>1+4+5+7+9</f>
        <v>26</v>
      </c>
      <c r="Y27">
        <f>1+4+6+7+8</f>
        <v>26</v>
      </c>
      <c r="Z27">
        <f>2+3+4+7+10</f>
        <v>26</v>
      </c>
      <c r="AA27">
        <f>2+3+4+8+9</f>
        <v>26</v>
      </c>
      <c r="AB27">
        <f>2+3+5+6+10</f>
        <v>26</v>
      </c>
      <c r="AC27">
        <f>2+3+5+7+9</f>
        <v>26</v>
      </c>
      <c r="AD27">
        <f>2+3+6+7+8</f>
        <v>26</v>
      </c>
      <c r="AE27">
        <f>2+4+5+6+9</f>
        <v>26</v>
      </c>
      <c r="AF27">
        <f>2+4+5+7+8</f>
        <v>26</v>
      </c>
      <c r="AG27">
        <f>3+4+5+6+8</f>
        <v>26</v>
      </c>
      <c r="AH27">
        <f>1+2+3+4+6+10</f>
        <v>26</v>
      </c>
      <c r="AI27">
        <f>1+2+3+4+7+9</f>
        <v>26</v>
      </c>
      <c r="AJ27">
        <f>1+2+3+5+6+9</f>
        <v>26</v>
      </c>
      <c r="AK27">
        <f>1+2+3+5+7+8</f>
        <v>26</v>
      </c>
      <c r="AL27">
        <f>1+2+4+5+6+8</f>
        <v>26</v>
      </c>
      <c r="AM27">
        <f>1+3+4+5+6+7</f>
        <v>26</v>
      </c>
    </row>
    <row r="28" spans="1:40" x14ac:dyDescent="0.2">
      <c r="A28">
        <f>8+9+10</f>
        <v>27</v>
      </c>
      <c r="B28">
        <f>1+7+9+10</f>
        <v>27</v>
      </c>
      <c r="C28">
        <f>2+6+9+10</f>
        <v>27</v>
      </c>
      <c r="D28">
        <f>2+7+8+10</f>
        <v>27</v>
      </c>
      <c r="E28">
        <f>3+5+9+10</f>
        <v>27</v>
      </c>
      <c r="F28">
        <f>3+6+8+10</f>
        <v>27</v>
      </c>
      <c r="G28">
        <f>3+7+8+9</f>
        <v>27</v>
      </c>
      <c r="H28">
        <f>4+5+8+10</f>
        <v>27</v>
      </c>
      <c r="I28">
        <f>4+6+7+10</f>
        <v>27</v>
      </c>
      <c r="J28">
        <f>4+6+8+9</f>
        <v>27</v>
      </c>
      <c r="K28">
        <f>5+6+7+9</f>
        <v>27</v>
      </c>
      <c r="L28">
        <f>1+2+5+9+10</f>
        <v>27</v>
      </c>
      <c r="M28">
        <f>1+2+6+8+10</f>
        <v>27</v>
      </c>
      <c r="N28">
        <f>1+2+7+8+9</f>
        <v>27</v>
      </c>
      <c r="O28">
        <f>1+3+4+9+10</f>
        <v>27</v>
      </c>
      <c r="P28">
        <f>1+3+5+8+10</f>
        <v>27</v>
      </c>
      <c r="Q28">
        <f>1+3+6+7+10</f>
        <v>27</v>
      </c>
      <c r="R28">
        <f>1+3+6+8+9</f>
        <v>27</v>
      </c>
      <c r="S28">
        <f>1+4+5+7+10</f>
        <v>27</v>
      </c>
      <c r="T28">
        <f>1+4+5+8+9</f>
        <v>27</v>
      </c>
      <c r="U28">
        <f>1+4+6+7+9</f>
        <v>27</v>
      </c>
      <c r="V28">
        <f>1+5+6+7+8</f>
        <v>27</v>
      </c>
      <c r="W28">
        <f>2+3+4+8+10</f>
        <v>27</v>
      </c>
      <c r="X28">
        <f>2+3+5+7+10</f>
        <v>27</v>
      </c>
      <c r="Y28">
        <f>2+3+5+8+9</f>
        <v>27</v>
      </c>
      <c r="Z28">
        <f>2+3+6+7+9</f>
        <v>27</v>
      </c>
      <c r="AA28">
        <f>2+4+5+6+10</f>
        <v>27</v>
      </c>
      <c r="AB28">
        <f>2+4+5+7+9</f>
        <v>27</v>
      </c>
      <c r="AC28">
        <f>2+4+6+7+8</f>
        <v>27</v>
      </c>
      <c r="AD28">
        <f>3+4+5+6+9</f>
        <v>27</v>
      </c>
      <c r="AE28">
        <f>3+4+5+7+8</f>
        <v>27</v>
      </c>
      <c r="AF28">
        <f>1+2+3+4+7+10</f>
        <v>27</v>
      </c>
      <c r="AG28">
        <f>1+2+3+4+8+9</f>
        <v>27</v>
      </c>
      <c r="AH28">
        <f>1+2+3+5+6+10</f>
        <v>27</v>
      </c>
      <c r="AI28">
        <f>1+2+3+5+7+9</f>
        <v>27</v>
      </c>
      <c r="AJ28">
        <f>1+2+3+6+7+8</f>
        <v>27</v>
      </c>
      <c r="AK28">
        <f>1+2+4+5+6+9</f>
        <v>27</v>
      </c>
      <c r="AL28">
        <f>1+2+4+5+7+8</f>
        <v>27</v>
      </c>
      <c r="AM28">
        <f>1+3+4+5+6+8</f>
        <v>27</v>
      </c>
      <c r="AN28">
        <f>2+3+4+5+6+7</f>
        <v>27</v>
      </c>
    </row>
    <row r="29" spans="1:40" x14ac:dyDescent="0.2">
      <c r="A29">
        <f>1+8+9+10</f>
        <v>28</v>
      </c>
      <c r="B29">
        <f>2+7+9+10</f>
        <v>28</v>
      </c>
      <c r="C29">
        <f>3+6+9+10</f>
        <v>28</v>
      </c>
      <c r="D29">
        <f>3+7+8+10</f>
        <v>28</v>
      </c>
      <c r="E29">
        <f>4+5+9+10</f>
        <v>28</v>
      </c>
      <c r="F29">
        <f>4+6+8+10</f>
        <v>28</v>
      </c>
      <c r="G29">
        <f>4+7+8+9</f>
        <v>28</v>
      </c>
      <c r="H29">
        <f>5+6+7+10</f>
        <v>28</v>
      </c>
      <c r="I29">
        <f>5+6+8+9</f>
        <v>28</v>
      </c>
      <c r="J29">
        <f>1+2+6+9+10</f>
        <v>28</v>
      </c>
      <c r="K29">
        <f>1+2+7+8+10</f>
        <v>28</v>
      </c>
      <c r="L29">
        <f>1+3+5+9+10</f>
        <v>28</v>
      </c>
      <c r="M29">
        <f>1+3+6+8+10</f>
        <v>28</v>
      </c>
      <c r="N29">
        <f>1+3+7+8+9</f>
        <v>28</v>
      </c>
      <c r="O29">
        <f>1+4+5+8+10</f>
        <v>28</v>
      </c>
      <c r="P29">
        <f>1+4+6+7+10</f>
        <v>28</v>
      </c>
      <c r="Q29">
        <f>1+4+6+8+9</f>
        <v>28</v>
      </c>
      <c r="R29">
        <f>1+5+6+7+9</f>
        <v>28</v>
      </c>
      <c r="S29">
        <f>2+3+4+9+10</f>
        <v>28</v>
      </c>
      <c r="T29">
        <f>2+3+5+8+10</f>
        <v>28</v>
      </c>
      <c r="U29">
        <f>2+3+6+7+10</f>
        <v>28</v>
      </c>
      <c r="V29">
        <f>2+3+6+8+9</f>
        <v>28</v>
      </c>
      <c r="W29">
        <f>2+4+5+7+10</f>
        <v>28</v>
      </c>
      <c r="X29">
        <f>2+4+5+8+9</f>
        <v>28</v>
      </c>
      <c r="Y29">
        <f>2+4+6+7+9</f>
        <v>28</v>
      </c>
      <c r="Z29">
        <f>2+5+6+7+8</f>
        <v>28</v>
      </c>
      <c r="AA29">
        <f>3+4+5+6+10</f>
        <v>28</v>
      </c>
      <c r="AB29">
        <f>3+4+5+7+9</f>
        <v>28</v>
      </c>
      <c r="AC29">
        <f>3+4+6+7+8</f>
        <v>28</v>
      </c>
      <c r="AD29">
        <f>1+2+3+4+8+10</f>
        <v>28</v>
      </c>
      <c r="AE29">
        <f>1+2+3+5+7+10</f>
        <v>28</v>
      </c>
      <c r="AF29">
        <f>1+2+3+5+8+9</f>
        <v>28</v>
      </c>
      <c r="AG29">
        <f>1+2+3+6+7+9</f>
        <v>28</v>
      </c>
      <c r="AH29">
        <f>1+2+4+5+6+10</f>
        <v>28</v>
      </c>
      <c r="AI29">
        <f>1+2+4+5+7+9</f>
        <v>28</v>
      </c>
      <c r="AJ29">
        <f>1+2+4+6+7+8</f>
        <v>28</v>
      </c>
      <c r="AK29">
        <f>1+3+4+5+6+9</f>
        <v>28</v>
      </c>
      <c r="AL29">
        <f>1+3+4+5+7+8</f>
        <v>28</v>
      </c>
      <c r="AM29">
        <f>2+3+4+5+6+8</f>
        <v>28</v>
      </c>
      <c r="AN29">
        <f>1+2+3+4+5+6+7</f>
        <v>28</v>
      </c>
    </row>
    <row r="30" spans="1:40" x14ac:dyDescent="0.2">
      <c r="A30">
        <f>2+8+9+10</f>
        <v>29</v>
      </c>
      <c r="B30">
        <f>3+7+9+10</f>
        <v>29</v>
      </c>
      <c r="C30">
        <f>4+6+9+10</f>
        <v>29</v>
      </c>
      <c r="D30">
        <f>4+7+8+10</f>
        <v>29</v>
      </c>
      <c r="E30">
        <f>5+6+8+10</f>
        <v>29</v>
      </c>
      <c r="F30">
        <f>5+7+8+9</f>
        <v>29</v>
      </c>
      <c r="G30">
        <f>1+2+7+9+10</f>
        <v>29</v>
      </c>
      <c r="H30">
        <f>1+3+6+9+10</f>
        <v>29</v>
      </c>
      <c r="I30">
        <f>1+3+7+8+10</f>
        <v>29</v>
      </c>
      <c r="J30">
        <f>1+4+5+9+10</f>
        <v>29</v>
      </c>
      <c r="K30">
        <f>1+4+6+8+10</f>
        <v>29</v>
      </c>
      <c r="L30">
        <f>1+4+7+8+9</f>
        <v>29</v>
      </c>
      <c r="M30">
        <f>1+5+6+7+10</f>
        <v>29</v>
      </c>
      <c r="N30">
        <f>1+5+6+8+9</f>
        <v>29</v>
      </c>
      <c r="O30">
        <f>2+3+5+9+10</f>
        <v>29</v>
      </c>
      <c r="P30">
        <f>2+3+6+8+10</f>
        <v>29</v>
      </c>
      <c r="Q30">
        <f>2+3+7+8+9</f>
        <v>29</v>
      </c>
      <c r="R30">
        <f>2+4+5+8+10</f>
        <v>29</v>
      </c>
      <c r="S30">
        <f>2+4+6+7+10</f>
        <v>29</v>
      </c>
      <c r="T30">
        <f>2+4+6+8+9</f>
        <v>29</v>
      </c>
      <c r="U30">
        <f>2+5+6+7+9</f>
        <v>29</v>
      </c>
      <c r="V30">
        <f>3+4+5+7+10</f>
        <v>29</v>
      </c>
      <c r="W30">
        <f>3+4+5+8+9</f>
        <v>29</v>
      </c>
      <c r="X30">
        <f>3+4+6+7+9</f>
        <v>29</v>
      </c>
      <c r="Y30">
        <f>3+5+6+7+8</f>
        <v>29</v>
      </c>
      <c r="Z30">
        <f>1+2+3+4+9+10</f>
        <v>29</v>
      </c>
      <c r="AA30">
        <f>1+2+3+5+8+10</f>
        <v>29</v>
      </c>
      <c r="AB30">
        <f>1+2+3+6+7+10</f>
        <v>29</v>
      </c>
      <c r="AC30">
        <f>1+2+3+6+8+9</f>
        <v>29</v>
      </c>
      <c r="AD30">
        <f>1+2+4+5+7+10</f>
        <v>29</v>
      </c>
      <c r="AE30">
        <f>1+2+4+5+8+9</f>
        <v>29</v>
      </c>
      <c r="AF30">
        <f>1+2+4+6+7+9</f>
        <v>29</v>
      </c>
      <c r="AG30">
        <f>1+2+5+6+7+8</f>
        <v>29</v>
      </c>
      <c r="AH30">
        <f>1+3+4+5+6+10</f>
        <v>29</v>
      </c>
      <c r="AI30">
        <f>1+3+4+5+7+9</f>
        <v>29</v>
      </c>
      <c r="AJ30">
        <f>1+3+4+6+7+8</f>
        <v>29</v>
      </c>
      <c r="AK30">
        <f>2+3+4+5+6+9</f>
        <v>29</v>
      </c>
      <c r="AL30">
        <f>2+3+4+5+7+8</f>
        <v>29</v>
      </c>
      <c r="AM30">
        <f>1+2+3+4+5+6+8</f>
        <v>29</v>
      </c>
    </row>
    <row r="31" spans="1:40" x14ac:dyDescent="0.2">
      <c r="A31">
        <f>3+8+9+10</f>
        <v>30</v>
      </c>
      <c r="B31">
        <f>4+7+9+10</f>
        <v>30</v>
      </c>
      <c r="C31">
        <f>5+6+9+10</f>
        <v>30</v>
      </c>
      <c r="D31">
        <f>5+7+8+10</f>
        <v>30</v>
      </c>
      <c r="E31">
        <f>6+7+8+9</f>
        <v>30</v>
      </c>
      <c r="F31">
        <f>1+2+8+9+10</f>
        <v>30</v>
      </c>
      <c r="G31">
        <f>1+3+7+9+10</f>
        <v>30</v>
      </c>
      <c r="H31">
        <f>1+4+6+9+10</f>
        <v>30</v>
      </c>
      <c r="I31">
        <f>1+4+7+8+10</f>
        <v>30</v>
      </c>
      <c r="J31">
        <f>1+5+6+8+10</f>
        <v>30</v>
      </c>
      <c r="K31">
        <f>1+5+7+8+9</f>
        <v>30</v>
      </c>
      <c r="L31">
        <f>2+3+6+9+10</f>
        <v>30</v>
      </c>
      <c r="M31">
        <f>2+3+7+8+10</f>
        <v>30</v>
      </c>
      <c r="N31">
        <f>2+4+5+9+10</f>
        <v>30</v>
      </c>
      <c r="O31">
        <f>2+4+6+8+10</f>
        <v>30</v>
      </c>
      <c r="P31">
        <f>2+4+7+8+9</f>
        <v>30</v>
      </c>
      <c r="Q31">
        <f>2+5+6+7+10</f>
        <v>30</v>
      </c>
      <c r="R31">
        <f>2+5+6+8+9</f>
        <v>30</v>
      </c>
      <c r="S31">
        <f>3+4+5+8+10</f>
        <v>30</v>
      </c>
      <c r="T31">
        <f>3+4+6+7+10</f>
        <v>30</v>
      </c>
      <c r="U31">
        <f>3+4+6+8+9</f>
        <v>30</v>
      </c>
      <c r="V31">
        <f>3+5+6+7+9</f>
        <v>30</v>
      </c>
      <c r="W31">
        <f>4+5+6+7+8</f>
        <v>30</v>
      </c>
      <c r="X31">
        <f>1+2+3+5+9+10</f>
        <v>30</v>
      </c>
      <c r="Y31">
        <f>1+2+3+6+8+10</f>
        <v>30</v>
      </c>
      <c r="Z31">
        <f>1+2+3+7+8+9</f>
        <v>30</v>
      </c>
      <c r="AA31">
        <f>1+2+4+5+8+10</f>
        <v>30</v>
      </c>
      <c r="AB31">
        <f>1+2+4+6+7+10</f>
        <v>30</v>
      </c>
      <c r="AC31">
        <f>1+2+4+6+8+9</f>
        <v>30</v>
      </c>
      <c r="AD31">
        <f>1+2+5+6+7+9</f>
        <v>30</v>
      </c>
      <c r="AE31">
        <f>1+3+4+5+7+10</f>
        <v>30</v>
      </c>
      <c r="AF31">
        <f>1+3+4+5+8+9</f>
        <v>30</v>
      </c>
      <c r="AG31">
        <f>1+3+4+6+7+9</f>
        <v>30</v>
      </c>
      <c r="AH31">
        <f>1+3+5+6+7+8</f>
        <v>30</v>
      </c>
      <c r="AI31">
        <f>2+3+4+5+6+10</f>
        <v>30</v>
      </c>
      <c r="AJ31">
        <f>2+3+4+5+7+9</f>
        <v>30</v>
      </c>
      <c r="AK31">
        <f>2+3+4+6+7+8</f>
        <v>30</v>
      </c>
      <c r="AL31">
        <f>1+2+3+4+5+6+9</f>
        <v>30</v>
      </c>
      <c r="AM31">
        <f>1+2+3+4+5+7+8</f>
        <v>30</v>
      </c>
    </row>
    <row r="32" spans="1:40" x14ac:dyDescent="0.2">
      <c r="A32">
        <f>4+8+9+10</f>
        <v>31</v>
      </c>
      <c r="B32">
        <f>5+7+9+10</f>
        <v>31</v>
      </c>
      <c r="C32">
        <f>6+7+8+10</f>
        <v>31</v>
      </c>
      <c r="D32">
        <f>1+3+8+9+10</f>
        <v>31</v>
      </c>
      <c r="E32">
        <f>1+4+7+9+10</f>
        <v>31</v>
      </c>
      <c r="F32">
        <f>1+5+6+9+10</f>
        <v>31</v>
      </c>
      <c r="G32">
        <f>1+5+7+8+10</f>
        <v>31</v>
      </c>
      <c r="H32">
        <f>1+6+7+8+9</f>
        <v>31</v>
      </c>
      <c r="I32">
        <f>2+3+7+9+10</f>
        <v>31</v>
      </c>
      <c r="J32">
        <f>2+4+6+9+10</f>
        <v>31</v>
      </c>
      <c r="K32">
        <f>2+4+7+8+10</f>
        <v>31</v>
      </c>
      <c r="L32">
        <f>2+5+6+8+10</f>
        <v>31</v>
      </c>
      <c r="M32">
        <f>2+5+7+8+9</f>
        <v>31</v>
      </c>
      <c r="N32">
        <f>3+4+5+9+10</f>
        <v>31</v>
      </c>
      <c r="O32">
        <f>3+4+6+8+10</f>
        <v>31</v>
      </c>
      <c r="P32">
        <f>3+4+7+8+9</f>
        <v>31</v>
      </c>
      <c r="Q32">
        <f>3+5+6+7+10</f>
        <v>31</v>
      </c>
      <c r="R32">
        <f>3+5+6+8+9</f>
        <v>31</v>
      </c>
      <c r="S32">
        <f>4+5+6+7+9</f>
        <v>31</v>
      </c>
      <c r="T32">
        <f>1+2+3+6+9+10</f>
        <v>31</v>
      </c>
      <c r="U32">
        <f>1+2+3+7+8+10</f>
        <v>31</v>
      </c>
      <c r="V32">
        <f>1+2+4+5+9+10</f>
        <v>31</v>
      </c>
      <c r="W32">
        <f>1+2+4+6+8+10</f>
        <v>31</v>
      </c>
      <c r="X32">
        <f>1+2+4+7+8+9</f>
        <v>31</v>
      </c>
      <c r="Y32">
        <f>1+2+5+6+7+10</f>
        <v>31</v>
      </c>
      <c r="Z32">
        <f>1+2+5+6+8+9</f>
        <v>31</v>
      </c>
      <c r="AA32">
        <f>1+3+4+5+8+10</f>
        <v>31</v>
      </c>
      <c r="AB32">
        <f>1+3+4+6+7+10</f>
        <v>31</v>
      </c>
      <c r="AC32">
        <f>1+3+4+6+8+9</f>
        <v>31</v>
      </c>
      <c r="AD32">
        <f>1+3+5+6+7+9</f>
        <v>31</v>
      </c>
      <c r="AE32">
        <f>1+4+5+6+7+8</f>
        <v>31</v>
      </c>
      <c r="AF32">
        <f>2+3+4+5+7+10</f>
        <v>31</v>
      </c>
      <c r="AG32">
        <f>2+3+4+5+8+9</f>
        <v>31</v>
      </c>
      <c r="AH32">
        <f>2+3+4+6+7+9</f>
        <v>31</v>
      </c>
      <c r="AI32">
        <f>2+3+5+6+7+8</f>
        <v>31</v>
      </c>
      <c r="AJ32">
        <f>1+2+3+4+5+6+10</f>
        <v>31</v>
      </c>
      <c r="AK32">
        <f>1+2+3+4+5+7+9</f>
        <v>31</v>
      </c>
      <c r="AL32">
        <f>1+2+3+4+6+7+8</f>
        <v>31</v>
      </c>
    </row>
    <row r="33" spans="1:36" x14ac:dyDescent="0.2">
      <c r="A33">
        <f>5+8+9+10</f>
        <v>32</v>
      </c>
      <c r="B33">
        <f>6+7+9+10</f>
        <v>32</v>
      </c>
      <c r="C33">
        <f>1+4+8+9+10</f>
        <v>32</v>
      </c>
      <c r="D33">
        <f>1+5+7+9+10</f>
        <v>32</v>
      </c>
      <c r="E33">
        <f>1+6+7+8+10</f>
        <v>32</v>
      </c>
      <c r="F33">
        <f>2+3+8+9+10</f>
        <v>32</v>
      </c>
      <c r="G33">
        <f>2+4+7+9+10</f>
        <v>32</v>
      </c>
      <c r="H33">
        <f>2+5+6+9+10</f>
        <v>32</v>
      </c>
      <c r="I33">
        <f>2+5+7+8+10</f>
        <v>32</v>
      </c>
      <c r="J33">
        <f>2+6+7+8+9</f>
        <v>32</v>
      </c>
      <c r="K33">
        <f>3+4+6+9+10</f>
        <v>32</v>
      </c>
      <c r="L33">
        <f>3+4+7+8+10</f>
        <v>32</v>
      </c>
      <c r="M33">
        <f>3+5+6+8+10</f>
        <v>32</v>
      </c>
      <c r="N33">
        <f>3+5+7+8+9</f>
        <v>32</v>
      </c>
      <c r="O33">
        <f>4+5+6+7+10</f>
        <v>32</v>
      </c>
      <c r="P33">
        <f>4+5+6+8+9</f>
        <v>32</v>
      </c>
      <c r="Q33">
        <f>1+2+3+7+9+10</f>
        <v>32</v>
      </c>
      <c r="R33">
        <f>1+2+4+6+9+10</f>
        <v>32</v>
      </c>
      <c r="S33">
        <f>1+2+4+7+8+10</f>
        <v>32</v>
      </c>
      <c r="T33">
        <f>1+2+5+6+8+10</f>
        <v>32</v>
      </c>
      <c r="U33">
        <f>1+2+5+7+8+9</f>
        <v>32</v>
      </c>
      <c r="V33">
        <f>1+3+4+5+9+10</f>
        <v>32</v>
      </c>
      <c r="W33">
        <f>1+3+4+6+8+10</f>
        <v>32</v>
      </c>
      <c r="X33">
        <f>1+3+4+7+8+9</f>
        <v>32</v>
      </c>
      <c r="Y33">
        <f>1+3+5+6+7+10</f>
        <v>32</v>
      </c>
      <c r="Z33">
        <f>1+3+5+6+8+9</f>
        <v>32</v>
      </c>
      <c r="AA33">
        <f>1+4+5+6+7+9</f>
        <v>32</v>
      </c>
      <c r="AB33">
        <f>2+3+4+5+8+10</f>
        <v>32</v>
      </c>
      <c r="AC33">
        <f>2+3+4+6+7+10</f>
        <v>32</v>
      </c>
      <c r="AD33">
        <f>2+3+4+6+8+9</f>
        <v>32</v>
      </c>
      <c r="AE33">
        <f>2+3+5+6+7+9</f>
        <v>32</v>
      </c>
      <c r="AF33">
        <f>2+4+5+6+7+8</f>
        <v>32</v>
      </c>
      <c r="AG33">
        <f>1+2+3+4+5+7+10</f>
        <v>32</v>
      </c>
      <c r="AH33">
        <f>1+2+3+4+5+8+9</f>
        <v>32</v>
      </c>
      <c r="AI33">
        <f>1+2+3+4+6+7+9</f>
        <v>32</v>
      </c>
      <c r="AJ33">
        <f>1+2+3+5+6+7+8</f>
        <v>32</v>
      </c>
    </row>
    <row r="34" spans="1:36" x14ac:dyDescent="0.2">
      <c r="A34">
        <f>6+8+9+10</f>
        <v>33</v>
      </c>
      <c r="B34">
        <f>1+5+8+9+10</f>
        <v>33</v>
      </c>
      <c r="C34">
        <f>1+6+7+9+10</f>
        <v>33</v>
      </c>
      <c r="D34">
        <f>2+4+8+9+10</f>
        <v>33</v>
      </c>
      <c r="E34">
        <f>2+5+7+9+10</f>
        <v>33</v>
      </c>
      <c r="F34">
        <f>2+6+7+8+10</f>
        <v>33</v>
      </c>
      <c r="G34">
        <f>3+4+7+9+10</f>
        <v>33</v>
      </c>
      <c r="H34">
        <f>3+5+6+9+10</f>
        <v>33</v>
      </c>
      <c r="I34">
        <f>3+5+7+8+10</f>
        <v>33</v>
      </c>
      <c r="J34">
        <f>3+6+7+8+9</f>
        <v>33</v>
      </c>
      <c r="K34">
        <f>4+5+6+8+10</f>
        <v>33</v>
      </c>
      <c r="L34">
        <f>4+5+7+8+9</f>
        <v>33</v>
      </c>
      <c r="M34">
        <f>1+2+3+8+9+10</f>
        <v>33</v>
      </c>
      <c r="N34">
        <f>1+2+4+7+9+10</f>
        <v>33</v>
      </c>
      <c r="O34">
        <f>1+2+5+6+9+10</f>
        <v>33</v>
      </c>
      <c r="P34">
        <f>1+2+5+7+8+10</f>
        <v>33</v>
      </c>
      <c r="Q34">
        <f>1+2+6+7+8+9</f>
        <v>33</v>
      </c>
      <c r="R34">
        <f>1+3+4+6+9+10</f>
        <v>33</v>
      </c>
      <c r="S34">
        <f>1+3+4+7+8+10</f>
        <v>33</v>
      </c>
      <c r="T34">
        <f>1+3+5+6+8+10</f>
        <v>33</v>
      </c>
      <c r="U34">
        <f>1+3+5+7+8+9</f>
        <v>33</v>
      </c>
      <c r="V34">
        <f>1+4+5+6+7+10</f>
        <v>33</v>
      </c>
      <c r="W34">
        <f>1+4+5+6+8+9</f>
        <v>33</v>
      </c>
      <c r="X34">
        <f>2+3+4+5+9+10</f>
        <v>33</v>
      </c>
      <c r="Y34">
        <f>2+3+4+6+8+10</f>
        <v>33</v>
      </c>
      <c r="Z34">
        <f>2+3+4+7+8+9</f>
        <v>33</v>
      </c>
      <c r="AA34">
        <f>2+3+5+6+7+10</f>
        <v>33</v>
      </c>
      <c r="AB34">
        <f>2+3+5+6+8+9</f>
        <v>33</v>
      </c>
      <c r="AC34">
        <f>2+4+5+6+7+9</f>
        <v>33</v>
      </c>
      <c r="AD34">
        <f>3+4+5+6+7+8</f>
        <v>33</v>
      </c>
      <c r="AE34">
        <f>1+2+3+4+5+8+10</f>
        <v>33</v>
      </c>
      <c r="AF34">
        <f>1+2+3+4+6+7+10</f>
        <v>33</v>
      </c>
      <c r="AG34">
        <f>1+2+3+4+6+8+9</f>
        <v>33</v>
      </c>
      <c r="AH34">
        <f>1+2+3+5+6+7+9</f>
        <v>33</v>
      </c>
      <c r="AI34">
        <f>1+2+4+5+6+7+8</f>
        <v>33</v>
      </c>
    </row>
    <row r="35" spans="1:36" x14ac:dyDescent="0.2">
      <c r="A35">
        <f>7+8+9+10</f>
        <v>34</v>
      </c>
      <c r="B35">
        <f>1+6+8+9+10</f>
        <v>34</v>
      </c>
      <c r="C35">
        <f>2+5+8+9+10</f>
        <v>34</v>
      </c>
      <c r="D35">
        <f>2+6+7+9+10</f>
        <v>34</v>
      </c>
      <c r="E35">
        <f>3+4+8+9+10</f>
        <v>34</v>
      </c>
      <c r="F35">
        <f>3+5+7+9+10</f>
        <v>34</v>
      </c>
      <c r="G35">
        <f>3+6+7+8+10</f>
        <v>34</v>
      </c>
      <c r="H35">
        <f>4+5+6+9+10</f>
        <v>34</v>
      </c>
      <c r="I35">
        <f>4+5+7+8+10</f>
        <v>34</v>
      </c>
      <c r="J35">
        <f>4+6+7+8+9</f>
        <v>34</v>
      </c>
      <c r="K35">
        <f>1+2+4+8+9+10</f>
        <v>34</v>
      </c>
      <c r="L35">
        <f>1+2+5+7+9+10</f>
        <v>34</v>
      </c>
      <c r="M35">
        <f>1+2+6+7+8+10</f>
        <v>34</v>
      </c>
      <c r="N35">
        <f>1+3+4+7+9+10</f>
        <v>34</v>
      </c>
      <c r="O35">
        <f>1+3+5+6+9+10</f>
        <v>34</v>
      </c>
      <c r="P35">
        <f>1+3+5+7+8+10</f>
        <v>34</v>
      </c>
      <c r="Q35">
        <f>1+3+6+7+8+9</f>
        <v>34</v>
      </c>
      <c r="R35">
        <f>1+4+5+6+8+10</f>
        <v>34</v>
      </c>
      <c r="S35">
        <f>1+4+5+7+8+9</f>
        <v>34</v>
      </c>
      <c r="T35">
        <f>2+3+4+6+9+10</f>
        <v>34</v>
      </c>
      <c r="U35">
        <f>2+3+4+7+8+10</f>
        <v>34</v>
      </c>
      <c r="V35">
        <f>2+3+5+6+8+10</f>
        <v>34</v>
      </c>
      <c r="W35">
        <f>2+3+5+7+8+9</f>
        <v>34</v>
      </c>
      <c r="X35">
        <f>2+4+5+6+7+10</f>
        <v>34</v>
      </c>
      <c r="Y35">
        <f>2+4+5+6+8+9</f>
        <v>34</v>
      </c>
      <c r="Z35">
        <f>3+4+5+6+7+9</f>
        <v>34</v>
      </c>
      <c r="AA35">
        <f>1+2+3+4+5+9+10</f>
        <v>34</v>
      </c>
      <c r="AB35">
        <f>1+2+3+4+6+8+10</f>
        <v>34</v>
      </c>
      <c r="AC35">
        <f>1+2+3+4+7+8+9</f>
        <v>34</v>
      </c>
      <c r="AD35">
        <f>1+2+3+5+6+7+10</f>
        <v>34</v>
      </c>
      <c r="AE35">
        <f>1+2+3+5+6+8+9</f>
        <v>34</v>
      </c>
      <c r="AF35">
        <f>1+2+4+5+6+7+9</f>
        <v>34</v>
      </c>
      <c r="AG35">
        <f>1+3+4+5+6+7+8</f>
        <v>34</v>
      </c>
    </row>
    <row r="36" spans="1:36" x14ac:dyDescent="0.2">
      <c r="A36">
        <f>1+7+8+9+10</f>
        <v>35</v>
      </c>
      <c r="B36">
        <f>2+6+8+9+10</f>
        <v>35</v>
      </c>
      <c r="C36">
        <f>3+5+8+9+10</f>
        <v>35</v>
      </c>
      <c r="D36">
        <f>3+6+7+9+10</f>
        <v>35</v>
      </c>
      <c r="E36">
        <f>4+5+7+9+10</f>
        <v>35</v>
      </c>
      <c r="F36">
        <f>4+6+7+8+10</f>
        <v>35</v>
      </c>
      <c r="G36">
        <f>5+6+7+8+9</f>
        <v>35</v>
      </c>
      <c r="H36">
        <f>1+2+5+8+9+10</f>
        <v>35</v>
      </c>
      <c r="I36">
        <f>1+2+6+7+9+10</f>
        <v>35</v>
      </c>
      <c r="J36">
        <f>1+3+4+8+9+10</f>
        <v>35</v>
      </c>
      <c r="K36">
        <f>1+3+5+7+9+10</f>
        <v>35</v>
      </c>
      <c r="L36">
        <f>1+3+6+7+8+10</f>
        <v>35</v>
      </c>
      <c r="M36">
        <f>1+4+5+6+9+10</f>
        <v>35</v>
      </c>
      <c r="N36">
        <f>1+4+5+7+8+10</f>
        <v>35</v>
      </c>
      <c r="O36">
        <f>1+4+6+7+8+9</f>
        <v>35</v>
      </c>
      <c r="P36">
        <f>2+3+4+7+9+10</f>
        <v>35</v>
      </c>
      <c r="Q36">
        <f>2+3+5+6+9+10</f>
        <v>35</v>
      </c>
      <c r="R36">
        <f>2+3+5+7+8+10</f>
        <v>35</v>
      </c>
      <c r="S36">
        <f>2+3+6+7+8+9</f>
        <v>35</v>
      </c>
      <c r="T36">
        <f>2+4+5+6+8+10</f>
        <v>35</v>
      </c>
      <c r="U36">
        <f>2+4+5+7+8+9</f>
        <v>35</v>
      </c>
      <c r="V36">
        <f>3+4+5+6+7+10</f>
        <v>35</v>
      </c>
      <c r="W36">
        <f>3+4+5+6+8+9</f>
        <v>35</v>
      </c>
      <c r="X36">
        <f>1+2+3+4+6+9+10</f>
        <v>35</v>
      </c>
      <c r="Y36">
        <f>1+2+3+4+7+8+10</f>
        <v>35</v>
      </c>
      <c r="Z36">
        <f>1+2+3+5+6+8+10</f>
        <v>35</v>
      </c>
      <c r="AA36">
        <f>1+2+3+5+7+8+9</f>
        <v>35</v>
      </c>
      <c r="AB36">
        <f>1+2+4+5+6+7+10</f>
        <v>35</v>
      </c>
      <c r="AC36">
        <f>1+2+4+5+6+8+9</f>
        <v>35</v>
      </c>
      <c r="AD36">
        <f>1+3+4+5+6+7+9</f>
        <v>35</v>
      </c>
      <c r="AE36">
        <f>2+3+4+5+6+7+8</f>
        <v>35</v>
      </c>
    </row>
    <row r="37" spans="1:36" x14ac:dyDescent="0.2">
      <c r="A37">
        <f>2+7+8+9+10</f>
        <v>36</v>
      </c>
      <c r="B37">
        <f>3+6+8+9+10</f>
        <v>36</v>
      </c>
      <c r="C37">
        <f>4+5+8+9+10</f>
        <v>36</v>
      </c>
      <c r="D37">
        <f>4+6+7+9+10</f>
        <v>36</v>
      </c>
      <c r="E37">
        <f>5+6+7+8+10</f>
        <v>36</v>
      </c>
      <c r="F37">
        <f>1+2+6+8+9+10</f>
        <v>36</v>
      </c>
      <c r="G37">
        <f>1+3+5+8+9+10</f>
        <v>36</v>
      </c>
      <c r="H37">
        <f>1+3+6+7+9+10</f>
        <v>36</v>
      </c>
      <c r="I37">
        <f>1+4+5+7+9+10</f>
        <v>36</v>
      </c>
      <c r="J37">
        <f>1+4+6+7+8+10</f>
        <v>36</v>
      </c>
      <c r="K37">
        <f>1+5+6+7+8+9</f>
        <v>36</v>
      </c>
      <c r="L37">
        <f>2+3+4+8+9+10</f>
        <v>36</v>
      </c>
      <c r="M37">
        <f>2+3+5+7+9+10</f>
        <v>36</v>
      </c>
      <c r="N37">
        <f>2+3+6+7+8+10</f>
        <v>36</v>
      </c>
      <c r="O37">
        <f>2+4+5+6+9+10</f>
        <v>36</v>
      </c>
      <c r="P37">
        <f>2+4+5+7+8+10</f>
        <v>36</v>
      </c>
      <c r="Q37">
        <f>2+4+6+7+8+9</f>
        <v>36</v>
      </c>
      <c r="R37">
        <f>3+4+5+6+8+10</f>
        <v>36</v>
      </c>
      <c r="S37">
        <f>3+4+5+7+8+9</f>
        <v>36</v>
      </c>
      <c r="T37">
        <f>1+2+3+4+7+9+10</f>
        <v>36</v>
      </c>
      <c r="U37">
        <f>1+2+3+5+6+9+10</f>
        <v>36</v>
      </c>
      <c r="V37">
        <f>1+2+3+5+7+8+10</f>
        <v>36</v>
      </c>
      <c r="W37">
        <f>1+2+3+6+7+8+9</f>
        <v>36</v>
      </c>
      <c r="X37">
        <f>1+2+4+5+6+8+10</f>
        <v>36</v>
      </c>
      <c r="Y37">
        <f>1+2+4+5+7+8+9</f>
        <v>36</v>
      </c>
      <c r="Z37">
        <f>1+3+4+5+6+7+10</f>
        <v>36</v>
      </c>
      <c r="AA37">
        <f>1+3+4+5+6+8+9</f>
        <v>36</v>
      </c>
      <c r="AB37">
        <f>2+3+4+5+6+7+9</f>
        <v>36</v>
      </c>
      <c r="AC37">
        <f>1+2+3+4+5+6+7+8</f>
        <v>36</v>
      </c>
    </row>
    <row r="38" spans="1:36" x14ac:dyDescent="0.2">
      <c r="A38">
        <f>3+7+8+9+10</f>
        <v>37</v>
      </c>
      <c r="B38">
        <f>4+6+8+9+10</f>
        <v>37</v>
      </c>
      <c r="C38">
        <f>5+6+7+9+10</f>
        <v>37</v>
      </c>
      <c r="D38">
        <f>1+2+7+8+9+10</f>
        <v>37</v>
      </c>
      <c r="E38">
        <f>1+3+6+8+9+10</f>
        <v>37</v>
      </c>
      <c r="F38">
        <f>1+4+5+8+9+10</f>
        <v>37</v>
      </c>
      <c r="G38">
        <f>1+4+6+7+9+10</f>
        <v>37</v>
      </c>
      <c r="H38">
        <f>1+5+6+7+8+10</f>
        <v>37</v>
      </c>
      <c r="I38">
        <f>2+3+5+8+9+10</f>
        <v>37</v>
      </c>
      <c r="J38">
        <f>2+3+6+7+9+10</f>
        <v>37</v>
      </c>
      <c r="K38">
        <f>2+4+5+7+9+10</f>
        <v>37</v>
      </c>
      <c r="L38">
        <f>2+4+6+7+8+10</f>
        <v>37</v>
      </c>
      <c r="M38">
        <f>2+5+6+7+8+9</f>
        <v>37</v>
      </c>
      <c r="N38">
        <f>3+4+5+6+9+10</f>
        <v>37</v>
      </c>
      <c r="O38">
        <f>3+4+5+7+8+10</f>
        <v>37</v>
      </c>
      <c r="P38">
        <f>3+4+6+7+8+9</f>
        <v>37</v>
      </c>
      <c r="Q38">
        <f>1+2+3+4+8+9+10</f>
        <v>37</v>
      </c>
      <c r="R38">
        <f>1+2+3+5+7+9+10</f>
        <v>37</v>
      </c>
      <c r="S38">
        <f>1+2+3+6+7+8+10</f>
        <v>37</v>
      </c>
      <c r="T38">
        <f>1+2+4+5+6+9+10</f>
        <v>37</v>
      </c>
      <c r="U38">
        <f>1+2+4+5+7+8+10</f>
        <v>37</v>
      </c>
      <c r="V38">
        <f>1+2+4+6+7+8+9</f>
        <v>37</v>
      </c>
      <c r="W38">
        <f>1+3+4+5+6+8+10</f>
        <v>37</v>
      </c>
      <c r="X38">
        <f>1+3+4+5+7+8+9</f>
        <v>37</v>
      </c>
      <c r="Y38">
        <f>2+3+4+5+6+7+10</f>
        <v>37</v>
      </c>
      <c r="Z38">
        <f>2+3+4+5+6+8+9</f>
        <v>37</v>
      </c>
      <c r="AA38">
        <f>1+2+3+4+5+6+7+9</f>
        <v>37</v>
      </c>
    </row>
    <row r="39" spans="1:36" x14ac:dyDescent="0.2">
      <c r="A39">
        <f>4+7+8+9+10</f>
        <v>38</v>
      </c>
      <c r="B39">
        <f>5+6+8+9+10</f>
        <v>38</v>
      </c>
      <c r="C39">
        <f>1+3+7+8+9+10</f>
        <v>38</v>
      </c>
      <c r="D39">
        <f>1+4+6+8+9+10</f>
        <v>38</v>
      </c>
      <c r="E39">
        <f>1+5+6+7+9+10</f>
        <v>38</v>
      </c>
      <c r="F39">
        <f>2+3+6+8+9+10</f>
        <v>38</v>
      </c>
      <c r="G39">
        <f>2+4+5+8+9+10</f>
        <v>38</v>
      </c>
      <c r="H39">
        <f>2+4+6+7+9+10</f>
        <v>38</v>
      </c>
      <c r="I39">
        <f>2+5+6+7+8+10</f>
        <v>38</v>
      </c>
      <c r="J39">
        <f>3+4+5+7+9+10</f>
        <v>38</v>
      </c>
      <c r="K39">
        <f>3+4+6+7+8+10</f>
        <v>38</v>
      </c>
      <c r="L39">
        <f>3+5+6+7+8+9</f>
        <v>38</v>
      </c>
      <c r="M39">
        <f>1+2+3+5+8+9+10</f>
        <v>38</v>
      </c>
      <c r="N39">
        <f>1+2+3+6+7+9+10</f>
        <v>38</v>
      </c>
      <c r="O39">
        <f>1+2+4+5+7+9+10</f>
        <v>38</v>
      </c>
      <c r="P39">
        <f>1+2+4+6+7+8+10</f>
        <v>38</v>
      </c>
      <c r="Q39">
        <f>1+2+5+6+7+8+9</f>
        <v>38</v>
      </c>
      <c r="R39">
        <f>1+3+4+5+6+9+10</f>
        <v>38</v>
      </c>
      <c r="S39">
        <f>1+3+4+5+7+8+10</f>
        <v>38</v>
      </c>
      <c r="T39">
        <f>1+3+4+6+7+8+9</f>
        <v>38</v>
      </c>
      <c r="U39">
        <f>2+3+4+5+6+8+10</f>
        <v>38</v>
      </c>
      <c r="V39">
        <f>2+3+4+5+7+8+9</f>
        <v>38</v>
      </c>
      <c r="W39">
        <f>1+2+3+4+5+6+7+10</f>
        <v>38</v>
      </c>
      <c r="X39">
        <f>1+2+3+4+5+6+8+9</f>
        <v>38</v>
      </c>
    </row>
    <row r="40" spans="1:36" x14ac:dyDescent="0.2">
      <c r="A40">
        <f>5+7+8+9+10</f>
        <v>39</v>
      </c>
      <c r="B40">
        <f>1+4+7+8+9+10</f>
        <v>39</v>
      </c>
      <c r="C40">
        <f>1+5+6+8+9+10</f>
        <v>39</v>
      </c>
      <c r="D40">
        <f>2+3+7+8+9+10</f>
        <v>39</v>
      </c>
      <c r="E40">
        <f>2+4+6+8+9+10</f>
        <v>39</v>
      </c>
      <c r="F40">
        <f>2+5+6+7+9+10</f>
        <v>39</v>
      </c>
      <c r="G40">
        <f>3+4+5+8+9+10</f>
        <v>39</v>
      </c>
      <c r="H40">
        <f>3+4+6+7+9+10</f>
        <v>39</v>
      </c>
      <c r="I40">
        <f>3+5+6+7+8+10</f>
        <v>39</v>
      </c>
      <c r="J40">
        <f>4+5+6+7+8+9</f>
        <v>39</v>
      </c>
      <c r="K40">
        <f>1+2+3+6+8+9+10</f>
        <v>39</v>
      </c>
      <c r="L40">
        <f>1+2+4+5+8+9+10</f>
        <v>39</v>
      </c>
      <c r="M40">
        <f>1+2+4+6+7+9+10</f>
        <v>39</v>
      </c>
      <c r="N40">
        <f>1+2+5+6+7+8+10</f>
        <v>39</v>
      </c>
      <c r="O40">
        <f>1+3+4+5+7+9+10</f>
        <v>39</v>
      </c>
      <c r="P40">
        <f>1+3+4+6+7+8+10</f>
        <v>39</v>
      </c>
      <c r="Q40">
        <f>1+3+5+6+7+8+9</f>
        <v>39</v>
      </c>
      <c r="R40">
        <f>2+3+4+5+6+9+10</f>
        <v>39</v>
      </c>
      <c r="S40">
        <f>2+3+4+5+7+8+10</f>
        <v>39</v>
      </c>
      <c r="T40">
        <f>2+3+4+6+7+8+9</f>
        <v>39</v>
      </c>
      <c r="U40">
        <f>1+2+3+4+5+6+8+10</f>
        <v>39</v>
      </c>
      <c r="V40">
        <f>1+2+3+4+5+7+8+9</f>
        <v>39</v>
      </c>
    </row>
    <row r="41" spans="1:36" x14ac:dyDescent="0.2">
      <c r="A41">
        <f>6+7+8+9+10</f>
        <v>40</v>
      </c>
      <c r="B41">
        <f>1+5+7+8+9+10</f>
        <v>40</v>
      </c>
      <c r="C41">
        <f>2+4+7+8+9+10</f>
        <v>40</v>
      </c>
      <c r="D41">
        <f>2+5+6+8+9+10</f>
        <v>40</v>
      </c>
      <c r="E41">
        <f>3+4+6+8+9+10</f>
        <v>40</v>
      </c>
      <c r="F41">
        <f>3+5+6+7+9+10</f>
        <v>40</v>
      </c>
      <c r="G41">
        <f>4+5+6+7+8+10</f>
        <v>40</v>
      </c>
      <c r="H41">
        <f>1+2+3+7+8+9+10</f>
        <v>40</v>
      </c>
      <c r="I41">
        <f>1+2+4+6+8+9+10</f>
        <v>40</v>
      </c>
      <c r="J41">
        <f>1+2+5+6+7+9+10</f>
        <v>40</v>
      </c>
      <c r="K41">
        <f>1+3+4+5+8+9+10</f>
        <v>40</v>
      </c>
      <c r="L41">
        <f>1+3+4+6+7+9+10</f>
        <v>40</v>
      </c>
      <c r="M41">
        <f>1+3+5+6+7+8+10</f>
        <v>40</v>
      </c>
      <c r="N41">
        <f>1+4+5+6+7+8+9</f>
        <v>40</v>
      </c>
      <c r="O41">
        <f>2+3+4+5+7+9+10</f>
        <v>40</v>
      </c>
      <c r="P41">
        <f>2+3+4+6+7+8+10</f>
        <v>40</v>
      </c>
      <c r="Q41">
        <f>2+3+5+6+7+8+9</f>
        <v>40</v>
      </c>
      <c r="R41">
        <f>1+2+3+4+5+6+9+10</f>
        <v>40</v>
      </c>
      <c r="S41">
        <f>1+2+3+4+5+7+8+10</f>
        <v>40</v>
      </c>
      <c r="T41">
        <f>1+2+3+4+6+7+8+9</f>
        <v>40</v>
      </c>
    </row>
    <row r="42" spans="1:36" x14ac:dyDescent="0.2">
      <c r="A42">
        <f>1+6+7+8+9+10</f>
        <v>41</v>
      </c>
      <c r="B42">
        <f>2+5+7+8+9+10</f>
        <v>41</v>
      </c>
      <c r="C42">
        <f>3+4+7+8+9+10</f>
        <v>41</v>
      </c>
      <c r="D42">
        <f>3+5+6+8+9+10</f>
        <v>41</v>
      </c>
      <c r="E42">
        <f>4+5+6+7+9+10</f>
        <v>41</v>
      </c>
      <c r="F42">
        <f>1+2+4+7+8+9+10</f>
        <v>41</v>
      </c>
      <c r="G42">
        <f>1+2+5+6+8+9+10</f>
        <v>41</v>
      </c>
      <c r="H42">
        <f>1+3+4+6+8+9+10</f>
        <v>41</v>
      </c>
      <c r="I42">
        <f>1+3+5+6+7+9+10</f>
        <v>41</v>
      </c>
      <c r="J42">
        <f>1+4+5+6+7+8+10</f>
        <v>41</v>
      </c>
      <c r="K42">
        <f>2+3+4+5+8+9+10</f>
        <v>41</v>
      </c>
      <c r="L42">
        <f>2+3+4+6+7+9+10</f>
        <v>41</v>
      </c>
      <c r="M42">
        <f>2+3+5+6+7+8+10</f>
        <v>41</v>
      </c>
      <c r="N42">
        <f>2+4+5+6+7+8+9</f>
        <v>41</v>
      </c>
      <c r="O42">
        <f>1+2+3+4+5+7+9+10</f>
        <v>41</v>
      </c>
      <c r="P42">
        <f>1+2+3+4+6+7+8+10</f>
        <v>41</v>
      </c>
      <c r="Q42">
        <f>1+2+3+5+6+7+8+9</f>
        <v>41</v>
      </c>
    </row>
    <row r="43" spans="1:36" x14ac:dyDescent="0.2">
      <c r="A43">
        <f>2+6+7+8+9+10</f>
        <v>42</v>
      </c>
      <c r="B43">
        <f>3+5+7+8+9+10</f>
        <v>42</v>
      </c>
      <c r="C43">
        <f>4+5+6+8+9+10</f>
        <v>42</v>
      </c>
      <c r="D43">
        <f>1+2+5+7+8+9+10</f>
        <v>42</v>
      </c>
      <c r="E43">
        <f>1+3+4+7+8+9+10</f>
        <v>42</v>
      </c>
      <c r="F43">
        <f>1+3+5+6+8+9+10</f>
        <v>42</v>
      </c>
      <c r="G43">
        <f>1+4+5+6+7+9+10</f>
        <v>42</v>
      </c>
      <c r="H43">
        <f>2+3+4+6+8+9+10</f>
        <v>42</v>
      </c>
      <c r="I43">
        <f>2+3+5+6+7+9+10</f>
        <v>42</v>
      </c>
      <c r="J43">
        <f>2+4+5+6+7+8+10</f>
        <v>42</v>
      </c>
      <c r="K43">
        <f>3+4+5+6+7+8+9</f>
        <v>42</v>
      </c>
      <c r="L43">
        <f>1+2+3+4+5+8+9+10</f>
        <v>42</v>
      </c>
      <c r="M43">
        <f>1+2+3+4+6+7+9+10</f>
        <v>42</v>
      </c>
      <c r="N43">
        <f>1+2+3+5+6+7+8+10</f>
        <v>42</v>
      </c>
      <c r="O43">
        <f>1+2+4+5+6+7+8+9</f>
        <v>42</v>
      </c>
    </row>
    <row r="44" spans="1:36" x14ac:dyDescent="0.2">
      <c r="A44">
        <f>3+6+7+8+9+10</f>
        <v>43</v>
      </c>
      <c r="B44">
        <f>4+5+7+8+9+10</f>
        <v>43</v>
      </c>
      <c r="C44">
        <f>1+2+6+7+8+9+10</f>
        <v>43</v>
      </c>
      <c r="D44">
        <f>1+3+5+7+8+9+10</f>
        <v>43</v>
      </c>
      <c r="E44">
        <f>1+4+5+6+8+9+10</f>
        <v>43</v>
      </c>
      <c r="F44">
        <f>2+3+4+7+8+9+10</f>
        <v>43</v>
      </c>
      <c r="G44">
        <f>2+3+5+6+8+9+10</f>
        <v>43</v>
      </c>
      <c r="H44">
        <f>2+4+5+6+7+9+10</f>
        <v>43</v>
      </c>
      <c r="I44">
        <f>3+4+5+6+7+8+10</f>
        <v>43</v>
      </c>
      <c r="J44">
        <f>1+2+3+4+6+8+9+10</f>
        <v>43</v>
      </c>
      <c r="K44">
        <f>1+2+3+5+6+7+9+10</f>
        <v>43</v>
      </c>
      <c r="L44">
        <f>1+2+4+5+6+7+8+10</f>
        <v>43</v>
      </c>
      <c r="M44">
        <f>1+3+4+5+6+7+8+9</f>
        <v>43</v>
      </c>
    </row>
    <row r="45" spans="1:36" x14ac:dyDescent="0.2">
      <c r="A45">
        <f>4+6+7+8+9+10</f>
        <v>44</v>
      </c>
      <c r="B45">
        <f>1+3+6+7+8+9+10</f>
        <v>44</v>
      </c>
      <c r="C45">
        <f>1+4+5+7+8+9+10</f>
        <v>44</v>
      </c>
      <c r="D45">
        <f>2+3+5+7+8+9+10</f>
        <v>44</v>
      </c>
      <c r="E45">
        <f>2+4+5+6+8+9+10</f>
        <v>44</v>
      </c>
      <c r="F45">
        <f>3+4+5+6+7+9+10</f>
        <v>44</v>
      </c>
      <c r="G45">
        <f>1+2+3+4+7+8+9+10</f>
        <v>44</v>
      </c>
      <c r="H45">
        <f>1+2+3+5+6+8+9+10</f>
        <v>44</v>
      </c>
      <c r="I45">
        <f>1+2+4+5+6+7+9+10</f>
        <v>44</v>
      </c>
      <c r="J45">
        <f>1+3+4+5+6+7+8+10</f>
        <v>44</v>
      </c>
      <c r="K45">
        <f>2+3+4+5+6+7+8+9</f>
        <v>44</v>
      </c>
    </row>
    <row r="46" spans="1:36" x14ac:dyDescent="0.2">
      <c r="A46">
        <f>5+6+7+8+9+10</f>
        <v>45</v>
      </c>
      <c r="B46">
        <f>1+4+6+7+8+9+10</f>
        <v>45</v>
      </c>
      <c r="C46">
        <f>2+3+6+7+8+9+10</f>
        <v>45</v>
      </c>
      <c r="D46">
        <f>2+4+5+7+8+9+10</f>
        <v>45</v>
      </c>
      <c r="E46">
        <f>3+4+5+6+8+9+10</f>
        <v>45</v>
      </c>
      <c r="F46">
        <f>1+2+3+5+7+8+9+10</f>
        <v>45</v>
      </c>
      <c r="G46">
        <f>1+2+4+5+6+8+9+10</f>
        <v>45</v>
      </c>
      <c r="H46">
        <f>1+3+4+5+6+7+9+10</f>
        <v>45</v>
      </c>
      <c r="I46">
        <f>2+3+4+5+6+7+8+10</f>
        <v>45</v>
      </c>
      <c r="J46">
        <f>1+2+3+4+5+6+7+8+9</f>
        <v>45</v>
      </c>
    </row>
    <row r="47" spans="1:36" x14ac:dyDescent="0.2">
      <c r="A47">
        <f>1+5+6+7+8+9+10</f>
        <v>46</v>
      </c>
      <c r="B47">
        <f>2+4+6+7+8+9+10</f>
        <v>46</v>
      </c>
      <c r="C47">
        <f>3+4+5+7+8+9+10</f>
        <v>46</v>
      </c>
      <c r="D47">
        <f>1+2+3+6+7+8+9+10</f>
        <v>46</v>
      </c>
      <c r="E47">
        <f>1+2+4+5+7+8+9+10</f>
        <v>46</v>
      </c>
      <c r="F47">
        <f>1+3+4+5+6+8+9+10</f>
        <v>46</v>
      </c>
      <c r="G47">
        <f>2+3+4+5+6+7+9+10</f>
        <v>46</v>
      </c>
      <c r="H47">
        <f>1+2+3+4+5+6+7+8+10</f>
        <v>46</v>
      </c>
    </row>
    <row r="48" spans="1:36" x14ac:dyDescent="0.2">
      <c r="A48">
        <f>2+5+6+7+8+9+10</f>
        <v>47</v>
      </c>
      <c r="B48">
        <f>3+4+6+7+8+9+10</f>
        <v>47</v>
      </c>
      <c r="C48">
        <f>1+2+4+6+7+8+9+10</f>
        <v>47</v>
      </c>
      <c r="D48">
        <f>1+3+4+5+7+8+9+10</f>
        <v>47</v>
      </c>
      <c r="E48">
        <f>2+3+4+5+6+8+9+10</f>
        <v>47</v>
      </c>
      <c r="F48">
        <f>1+2+3+4+5+6+7+9+10</f>
        <v>47</v>
      </c>
    </row>
    <row r="49" spans="1:5" x14ac:dyDescent="0.2">
      <c r="A49">
        <f>3+5+6+7+8+9+10</f>
        <v>48</v>
      </c>
      <c r="B49">
        <f>1+2+5+6+7+8+9+10</f>
        <v>48</v>
      </c>
      <c r="C49">
        <f>1+3+4+6+7+8+9+10</f>
        <v>48</v>
      </c>
      <c r="D49">
        <f>2+3+4+5+7+8+9+10</f>
        <v>48</v>
      </c>
      <c r="E49">
        <f>1+2+3+4+5+6+8+9+10</f>
        <v>48</v>
      </c>
    </row>
    <row r="50" spans="1:5" x14ac:dyDescent="0.2">
      <c r="A50">
        <f>4+5+6+7+8+9+10</f>
        <v>49</v>
      </c>
      <c r="B50">
        <f>1+3+5+6+7+8+9+10</f>
        <v>49</v>
      </c>
      <c r="C50">
        <f>2+3+4+6+7+8+9+10</f>
        <v>49</v>
      </c>
      <c r="D50">
        <f>1+2+3+4+5+7+8+9+10</f>
        <v>49</v>
      </c>
    </row>
    <row r="51" spans="1:5" x14ac:dyDescent="0.2">
      <c r="A51">
        <f>1+4+5+6+7+8+9+10</f>
        <v>50</v>
      </c>
      <c r="B51">
        <f>2+3+5+6+7+8+9+10</f>
        <v>50</v>
      </c>
      <c r="C51">
        <f>1+2+3+4+6+7+8+9+10</f>
        <v>50</v>
      </c>
    </row>
    <row r="52" spans="1:5" x14ac:dyDescent="0.2">
      <c r="A52">
        <f>2+4+5+6+7+8+9+10</f>
        <v>51</v>
      </c>
      <c r="B52">
        <f>1+2+3+5+6+7+8+9+10</f>
        <v>51</v>
      </c>
    </row>
    <row r="53" spans="1:5" x14ac:dyDescent="0.2">
      <c r="A53">
        <f>3+4+5+6+7+8+9+10</f>
        <v>52</v>
      </c>
      <c r="B53">
        <f>1+2+4+5+6+7+8+9+10</f>
        <v>52</v>
      </c>
    </row>
    <row r="54" spans="1:5" x14ac:dyDescent="0.2">
      <c r="A54">
        <f>1+3+4+5+6+7+8+9+10</f>
        <v>53</v>
      </c>
    </row>
    <row r="55" spans="1:5" x14ac:dyDescent="0.2">
      <c r="A55">
        <f>2+3+4+5+6+7+8+9+10</f>
        <v>54</v>
      </c>
    </row>
    <row r="56" spans="1:5" x14ac:dyDescent="0.2">
      <c r="A56">
        <f>1+2+3+4+5+6+7+8+9+10</f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Sumas</vt:lpstr>
    </vt:vector>
  </TitlesOfParts>
  <Company>www.jrgc.es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Ramón García Campos</dc:creator>
  <cp:lastModifiedBy>José Ramón García Campos</cp:lastModifiedBy>
  <dcterms:created xsi:type="dcterms:W3CDTF">2009-05-27T09:33:24Z</dcterms:created>
  <dcterms:modified xsi:type="dcterms:W3CDTF">2011-02-08T09:13:27Z</dcterms:modified>
</cp:coreProperties>
</file>